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SKPM\PENCERAPAN GURU\BORANG PENCERAPAN GURU DAN LATIHAN\"/>
    </mc:Choice>
  </mc:AlternateContent>
  <bookViews>
    <workbookView xWindow="0" yWindow="0" windowWidth="2049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3" i="1" l="1"/>
  <c r="M21" i="1"/>
  <c r="L22" i="1" s="1"/>
  <c r="M81" i="1"/>
  <c r="M82" i="1" s="1"/>
  <c r="L81" i="1"/>
  <c r="L82" i="1" s="1"/>
  <c r="L83" i="1" s="1"/>
  <c r="L84" i="1" s="1"/>
  <c r="L69" i="1"/>
  <c r="L70" i="1" s="1"/>
  <c r="L71" i="1" s="1"/>
  <c r="M69" i="1"/>
  <c r="M70" i="1" s="1"/>
  <c r="M71" i="1" s="1"/>
  <c r="L59" i="1"/>
  <c r="L60" i="1" s="1"/>
  <c r="L61" i="1" s="1"/>
  <c r="L62" i="1" s="1"/>
  <c r="M59" i="1"/>
  <c r="M60" i="1" s="1"/>
  <c r="M61" i="1" s="1"/>
  <c r="M50" i="1"/>
  <c r="M51" i="1" s="1"/>
  <c r="M52" i="1" s="1"/>
  <c r="L50" i="1"/>
  <c r="L51" i="1" s="1"/>
  <c r="L52" i="1" s="1"/>
  <c r="L53" i="1" s="1"/>
  <c r="M38" i="1"/>
  <c r="M39" i="1" s="1"/>
  <c r="M40" i="1" s="1"/>
  <c r="L38" i="1"/>
  <c r="L39" i="1" s="1"/>
  <c r="L40" i="1" s="1"/>
  <c r="L28" i="1"/>
  <c r="L29" i="1" s="1"/>
  <c r="L30" i="1" s="1"/>
  <c r="L31" i="1" s="1"/>
  <c r="M28" i="1"/>
  <c r="M29" i="1" s="1"/>
  <c r="M30" i="1" s="1"/>
  <c r="M19" i="1"/>
  <c r="M20" i="1" s="1"/>
  <c r="L19" i="1"/>
  <c r="L20" i="1" s="1"/>
  <c r="L21" i="1" s="1"/>
  <c r="M11" i="1"/>
  <c r="M12" i="1" s="1"/>
  <c r="M13" i="1" s="1"/>
  <c r="L11" i="1"/>
  <c r="L12" i="1" s="1"/>
  <c r="L13" i="1" s="1"/>
  <c r="L14" i="1" s="1"/>
  <c r="L72" i="1" l="1"/>
  <c r="R93" i="1" s="1"/>
  <c r="S93" i="1" s="1"/>
  <c r="L41" i="1"/>
  <c r="R87" i="1"/>
  <c r="S87" i="1" s="1"/>
  <c r="R94" i="1"/>
  <c r="S94" i="1" s="1"/>
  <c r="R92" i="1"/>
  <c r="S92" i="1" s="1"/>
  <c r="R91" i="1"/>
  <c r="S91" i="1" s="1"/>
  <c r="R90" i="1"/>
  <c r="S90" i="1" s="1"/>
  <c r="R89" i="1"/>
  <c r="S89" i="1" s="1"/>
  <c r="R88" i="1"/>
  <c r="S88" i="1" s="1"/>
  <c r="S95" i="1" l="1"/>
</calcChain>
</file>

<file path=xl/sharedStrings.xml><?xml version="1.0" encoding="utf-8"?>
<sst xmlns="http://schemas.openxmlformats.org/spreadsheetml/2006/main" count="228" uniqueCount="144">
  <si>
    <t>STANDARD 4: PEMBELAJARAN DAN PEMUDAHCARAAN (SEKOLAH)</t>
  </si>
  <si>
    <t>ASPEK</t>
  </si>
  <si>
    <t>TUMS</t>
  </si>
  <si>
    <t>TAHAP TINDAKAN (TT)</t>
  </si>
  <si>
    <t>SKOR</t>
  </si>
  <si>
    <t>RUBRIK TAHAP KUALITI (TK)</t>
  </si>
  <si>
    <t>4.1.1</t>
  </si>
  <si>
    <t>Guru merancang pelaksanaan PdPc dengan:</t>
  </si>
  <si>
    <t>TT
(1/0)</t>
  </si>
  <si>
    <t>TK
(Skor)</t>
  </si>
  <si>
    <t>Tindakan dilaksanakan:</t>
  </si>
  <si>
    <t>i. menyediakan RPH yang mengandungi objektif yang boleh diukur dan aktiviti pembelajaran yang  
  sesuai</t>
  </si>
  <si>
    <t>i. mengikut pelbagai aras keupayaan murid</t>
  </si>
  <si>
    <t>ii. menentukan kaedah pentaksiran dalam PdPc</t>
  </si>
  <si>
    <t>ii. mengikut peruntukan masa yang ditetapkan</t>
  </si>
  <si>
    <t>iii. menyediakan ABM/BBM/BBB/TMK</t>
  </si>
  <si>
    <t>iii. dengan mematuhi ketetapan kurikulum/arahan yang berkuat kuasa.</t>
  </si>
  <si>
    <t>Bilangan Tindakan/Jumlah Skor Kualiti</t>
  </si>
  <si>
    <t/>
  </si>
  <si>
    <t>Tindakan dilaksanakan dengan mengambil kira perkara (i) dan (ii) atau perkara (i) dan (iii).</t>
  </si>
  <si>
    <t>Skor Tahap Tindakan/Min Skor Tahap Kualiti</t>
  </si>
  <si>
    <t>Tindakan dilaksanakan dengan mengambil kira perkara (ii) dan (iii).</t>
  </si>
  <si>
    <t>Peratus Skor Tahap Tindakan/Peratus Skor Tahap Kualiti</t>
  </si>
  <si>
    <t>Tindakan dilaksanakan dengan mengambil kira mana-mana satu (1) perkara di atas.</t>
  </si>
  <si>
    <t>Peratus TUMS</t>
  </si>
  <si>
    <t>Tidak mengambil kira mana-mana perkara di atas.</t>
  </si>
  <si>
    <t>4.2.1</t>
  </si>
  <si>
    <t>Guru mengawal proses pembelajaran dengan:</t>
  </si>
  <si>
    <t xml:space="preserve">i. mengelola isi pelajaran/skop pembelajaran yang dirancang </t>
  </si>
  <si>
    <t>i. dengan menepati objektif pelajaran</t>
  </si>
  <si>
    <t>ii. mengelola masa PdPc selaras dengan aktiviti pembelajaran</t>
  </si>
  <si>
    <t>ii. mengikut pelbagai aras keupayaan murid/ pembelajaran terbeza</t>
  </si>
  <si>
    <t xml:space="preserve">iii. memberi peluang kepada penyertaan aktif murid. </t>
  </si>
  <si>
    <t>iii. secara berterusan dalam PdPc.</t>
  </si>
  <si>
    <t>4.2.2</t>
  </si>
  <si>
    <t>Guru mengawal suasana pembelajaran dengan:</t>
  </si>
  <si>
    <t>i. mengawasi komunikasi murid dalam PdPc</t>
  </si>
  <si>
    <t>i. secara berhemah/mengikut kesesuaian</t>
  </si>
  <si>
    <t xml:space="preserve">ii. mengawasi perlakuan murid dalam PdPc </t>
  </si>
  <si>
    <t>ii. secara menyeluruh meliputi semua murid</t>
  </si>
  <si>
    <t xml:space="preserve">iii. menyusun atur kedudukan murid </t>
  </si>
  <si>
    <t>iii. secara berterusan dalam PdPc/mengikut keperluan  aktiviti pembelajaran.</t>
  </si>
  <si>
    <t>iv. mewujudkan suasana pembelajaran yang menyeronokkan.</t>
  </si>
  <si>
    <t>4.3.1</t>
  </si>
  <si>
    <t>Guru membimbing murid dengan:‎</t>
  </si>
  <si>
    <t xml:space="preserve">i. memberi tunjuk ajar/tunjuk cara/panduan menguasai isi pelajaran/konsep/fakta berkaitan pelajaran </t>
  </si>
  <si>
    <t>i. mengikut keperluan/pelbagai aras keupayaan murid.</t>
  </si>
  <si>
    <t>ii. memberi tunjuk ajar/tunjuk cara/panduan menguasai kemahiran dalam aktiviti  pembelajaran</t>
  </si>
  <si>
    <t>ii. dengan betul dan tepat.</t>
  </si>
  <si>
    <t>iii. memandu murid membuat keputusan dan menyelesaikan masalah dalam aktiviti pembelajaran</t>
  </si>
  <si>
    <t>iii. secara berhemah.</t>
  </si>
  <si>
    <t>iv. memandu murid menggunakan/ memanfaatkan sumber pendidikan berkaitan pelajaran</t>
  </si>
  <si>
    <t>iv. secara bersungguh-sungguh.</t>
  </si>
  <si>
    <t>v. menggabung/merentas/mengaitkan isi pelajaran dengan tajuk/unit/tema/nilai/kemahiran/mata  
    pelajaran lain dalam aktiviti pembelajaran.</t>
  </si>
  <si>
    <t>Tindakan dilaksanakan dengan mengambil kira mana-mana tiga (3) perkara di atas.</t>
  </si>
  <si>
    <t>Tindakan dilaksanakan dengan mengambil kira mana-mana dua (2) perkara di atas.</t>
  </si>
  <si>
    <t>4.4.1</t>
  </si>
  <si>
    <t>Guru mendorong minda murid dalam melaksanakan aktiviti pembelajaran dengan:</t>
  </si>
  <si>
    <t> i. merangsang murid berkomunikasi.</t>
  </si>
  <si>
    <t>i. berdasarkan objektif pelajaran</t>
  </si>
  <si>
    <t>ii. merangsang murid berkolaboratif dalam aktiviti pembelajaran.</t>
  </si>
  <si>
    <t>ii. mengikut pelbagai aras keupayaan murid</t>
  </si>
  <si>
    <t>iii. mengemukakan soalan yang menjurus ke arah pemikiran kritis dan kreatif</t>
  </si>
  <si>
    <t>iii. secara berterusan/tekal.</t>
  </si>
  <si>
    <t>iv. mengajukan soalan/mewujudkan situasi  yang menjurus ke arah membuat keputusan dan 
     menyelesaikan masalah</t>
  </si>
  <si>
    <t>v. mewujudkan peluang untuk murid memimpin</t>
  </si>
  <si>
    <t>vi. menggalakkan murid mengemukakan soalan berkaitan isi pelajaran.</t>
  </si>
  <si>
    <t>vii. menggalakkan murid memperoleh pengetahuan dan kemahiran secara kendiri.</t>
  </si>
  <si>
    <t>4.4.2</t>
  </si>
  <si>
    <t>Guru mendorong emosi murid dalam melaksanakan aktiviti pembelajaran dengan:</t>
  </si>
  <si>
    <t>i. memberi pujian/galakan terhadap perlakuan positif.</t>
  </si>
  <si>
    <t>i. secara berhemah.</t>
  </si>
  <si>
    <t>ii. memberi penghargaan terhadap hasil kerja/ idea yang bernas</t>
  </si>
  <si>
    <t>ii. secara menyeluruh meliputi semua murid.</t>
  </si>
  <si>
    <t>iii. memberi keyakinan dalam mengemukakan soalan/memberi respons.</t>
  </si>
  <si>
    <t>iii. berterusan/tekal.</t>
  </si>
  <si>
    <t>iv. prihatin terhadap keperluan murid.</t>
  </si>
  <si>
    <t>4.5.1</t>
  </si>
  <si>
    <t xml:space="preserve">Guru melaksanakan penilaian dengan: </t>
  </si>
  <si>
    <t xml:space="preserve">i. menggunakan pelbagai kaedah pentaksiran dalam PdPc </t>
  </si>
  <si>
    <t>ii. menjalankan aktiviti pemulihan/pengayaan dalam PdPc.</t>
  </si>
  <si>
    <t>ii. mengikut ketetapan/arahan pelaksanaan pentaksiran  yang berkuat kuasa</t>
  </si>
  <si>
    <t>iii. memberi latihan/tugasan berkaitan pelajaran.</t>
  </si>
  <si>
    <t>iii. secara menyeluruh dari segi kecukupan, kecakupan dan meliputi semua murid</t>
  </si>
  <si>
    <t>iv. membuat refleksi PdPc.</t>
  </si>
  <si>
    <t>iv. secara berterusan/konsisten/segera.</t>
  </si>
  <si>
    <t>v. menyemak/menilai hasil kerja/gerak kerja/ latihan/tugasan.</t>
  </si>
  <si>
    <t>Tindakan dilaksanakan dengan mengambil kira mana-mana tiga (3) perkara di atas.‎</t>
  </si>
  <si>
    <t>Tindakan dilaksanakan dengan mengambil kira ‎mana-mana dua (2) perkara di atas.‎</t>
  </si>
  <si>
    <t>Tindakan dilaksanakan dengan mengambil kira ‎mana-mana satu (1) perkara di atas.‎</t>
  </si>
  <si>
    <t>Tidak mengambil kira mana-mana perkara di atas.‎</t>
  </si>
  <si>
    <t>4.6.1</t>
  </si>
  <si>
    <t xml:space="preserve">Murid melibatkan diri dalam proses pembelajaran dengan: </t>
  </si>
  <si>
    <t>i. memberi respons berkaitan ‎isi pelajaran.</t>
  </si>
  <si>
    <t>i. dengan pelibatan 90% hingga 100% murid bagi tindakan (i), (ii) dan (iii) dan 
   pelibatan melebihi 50% murid bagi tindakan (iv), (v), (vi) dan (vii)</t>
  </si>
  <si>
    <t>ii. berkomunikasi dalam melaksanakan aktiviti pembelajaran.</t>
  </si>
  <si>
    <t xml:space="preserve">ii. selaras dengan objektif pelajaran </t>
  </si>
  <si>
    <t>iii. melaksanakan aktiviti pembelajaran secara kolaboratif.</t>
  </si>
  <si>
    <t xml:space="preserve">iii. dengan yakin </t>
  </si>
  <si>
    <t>iv. memberi respons yang menjurus ke arah pemikiran kritis dan  kreatif berkaitan ‎isi pelajaran.</t>
  </si>
  <si>
    <t xml:space="preserve">iv. secara berhemah/saling menghormati/bersungguh-sungguh. </t>
  </si>
  <si>
    <t xml:space="preserve">v. mengemukakan soalan berkaitan isi pelajaran </t>
  </si>
  <si>
    <t xml:space="preserve">vi. mengaitkan isi pelajaran dengan kehidupan murid/ isu lokal/global </t>
  </si>
  <si>
    <t>vii. membuat keputusan/menyelesaikan masalah berkaitan aktiviti pembelajaran.</t>
  </si>
  <si>
    <t>Tindakan dilaksanakan: 
i. dengan pelibatan 70% hingga 89% murid bagi tindakan (i), (ii) dan (iii) dan pelibatan 
   melebihi 25% hingga 49% murid bagi tindakan (iv), (v), (vi) dan (vii)
ii. dengan memenuhi sekurang-kurangnya dua (2) daripada perkara (ii), (iii) atau (iv).</t>
  </si>
  <si>
    <t>Tindakan dilaksanakan: 
i. dengan pelibatan 40% hingga 69% murid bagi tindakan (i), (ii) dan (iii) dan pelibatan 
   10% hingga 24% murid bagi tindakan (iv), (v), (vi) dan (vii)
ii. dengan memenuhi sekurang-kurangnya satu (1) daripada perkara (ii), (iii) atau (iv).</t>
  </si>
  <si>
    <t>Tindakan dilaksanakan: 
i. dengan pelibatan 1% hingga 39% murid bagi tindakan (i), (ii) dan (iii) dan pelibatan 
   kurang daripada 10% murid bagi tindakan (iv), (v), (vi) dan (vii)
ii. dengan memenuhi sekurang-kurangnya satu (1) daripada perkara (ii), (iii) atau (iv).</t>
  </si>
  <si>
    <t>Tidak memenuhi mana-mana perkara di atas.‎</t>
  </si>
  <si>
    <t>JENIS PENILAIAN : PENCERAPAN / PENILAIAN KENDIRI</t>
  </si>
  <si>
    <t>PENCERAPAN</t>
  </si>
  <si>
    <t>WAJARAN</t>
  </si>
  <si>
    <t>%</t>
  </si>
  <si>
    <t>TARAF</t>
  </si>
  <si>
    <t>Nama guru</t>
  </si>
  <si>
    <t>No. KP</t>
  </si>
  <si>
    <t>Guru Sebagai Perancang</t>
  </si>
  <si>
    <t>Tarikh</t>
  </si>
  <si>
    <t>M/Pelajaran</t>
  </si>
  <si>
    <t>Guru Sebagai Pengawal</t>
  </si>
  <si>
    <t>CEMERLANG</t>
  </si>
  <si>
    <t>90-100</t>
  </si>
  <si>
    <t>Kelas</t>
  </si>
  <si>
    <t>Masa</t>
  </si>
  <si>
    <t>BAIK</t>
  </si>
  <si>
    <t>80-89.99</t>
  </si>
  <si>
    <t>Tanda Tangan Guru</t>
  </si>
  <si>
    <t>Guru Sebagai Pembimbing</t>
  </si>
  <si>
    <t>SEDERHANA</t>
  </si>
  <si>
    <t>50-79.99</t>
  </si>
  <si>
    <t>Guru Sebagai Pendorong</t>
  </si>
  <si>
    <t>LEMAH</t>
  </si>
  <si>
    <t>20-49.99</t>
  </si>
  <si>
    <t>Nama Penilai</t>
  </si>
  <si>
    <t>Jawatan</t>
  </si>
  <si>
    <t>SANGAT LEMAH</t>
  </si>
  <si>
    <t>0-19.99</t>
  </si>
  <si>
    <t>Tanda Tangan Penilai</t>
  </si>
  <si>
    <t>Guru Sebagai Penilai</t>
  </si>
  <si>
    <t>Murid Sebagai Pembelajar Aktif</t>
  </si>
  <si>
    <t>JUMLAH</t>
  </si>
  <si>
    <t>Kolej Vokasional Sultan Haji Ahmad Shah</t>
  </si>
  <si>
    <t xml:space="preserve">Al-Mustain Billah </t>
  </si>
  <si>
    <t>BKT-05/01</t>
  </si>
  <si>
    <t>27200 Kuala Lipis, Pahang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</si>
</sst>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rgb="FF0D0D0D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8"/>
      <color rgb="FF000000"/>
      <name val="Arial"/>
      <family val="2"/>
    </font>
    <font>
      <sz val="11"/>
      <color theme="1"/>
      <name val="Wingdings"/>
      <charset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5024"/>
        <bgColor indexed="64"/>
      </patternFill>
    </fill>
    <fill>
      <patternFill patternType="solid">
        <fgColor rgb="FF6DE1A4"/>
        <bgColor indexed="64"/>
      </patternFill>
    </fill>
    <fill>
      <patternFill patternType="solid">
        <fgColor rgb="FFCFF5E1"/>
        <bgColor indexed="64"/>
      </patternFill>
    </fill>
    <fill>
      <patternFill patternType="solid">
        <fgColor rgb="FF427FF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7C7F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vertical="top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vertical="top" wrapText="1"/>
    </xf>
    <xf numFmtId="0" fontId="5" fillId="3" borderId="9" xfId="0" applyFont="1" applyFill="1" applyBorder="1" applyAlignment="1" applyProtection="1">
      <alignment horizontal="center" vertical="top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20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Font="1" applyFill="1" applyBorder="1" applyAlignment="1" applyProtection="1">
      <alignment vertical="center"/>
      <protection locked="0"/>
    </xf>
    <xf numFmtId="0" fontId="4" fillId="7" borderId="4" xfId="0" applyFont="1" applyFill="1" applyBorder="1" applyAlignment="1" applyProtection="1">
      <alignment horizontal="center" vertical="center" wrapText="1"/>
    </xf>
    <xf numFmtId="0" fontId="4" fillId="7" borderId="5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8" borderId="22" xfId="0" applyFont="1" applyFill="1" applyBorder="1" applyAlignment="1" applyProtection="1">
      <alignment horizontal="left" vertical="center"/>
    </xf>
    <xf numFmtId="0" fontId="2" fillId="8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2" fontId="2" fillId="4" borderId="22" xfId="0" applyNumberFormat="1" applyFont="1" applyFill="1" applyBorder="1" applyAlignment="1" applyProtection="1">
      <alignment horizontal="center" vertical="center" wrapText="1"/>
    </xf>
    <xf numFmtId="2" fontId="2" fillId="4" borderId="29" xfId="0" applyNumberFormat="1" applyFont="1" applyFill="1" applyBorder="1" applyAlignment="1" applyProtection="1">
      <alignment horizontal="center" vertical="center"/>
    </xf>
    <xf numFmtId="0" fontId="2" fillId="8" borderId="31" xfId="0" applyFont="1" applyFill="1" applyBorder="1" applyAlignment="1" applyProtection="1">
      <alignment horizontal="left" vertical="center"/>
    </xf>
    <xf numFmtId="0" fontId="2" fillId="8" borderId="31" xfId="0" applyFont="1" applyFill="1" applyBorder="1" applyAlignment="1">
      <alignment horizontal="center" vertical="center" wrapText="1"/>
    </xf>
    <xf numFmtId="2" fontId="2" fillId="4" borderId="31" xfId="0" applyNumberFormat="1" applyFont="1" applyFill="1" applyBorder="1" applyAlignment="1" applyProtection="1">
      <alignment horizontal="center" vertical="center" wrapText="1"/>
    </xf>
    <xf numFmtId="2" fontId="2" fillId="4" borderId="37" xfId="0" applyNumberFormat="1" applyFont="1" applyFill="1" applyBorder="1" applyAlignment="1" applyProtection="1">
      <alignment horizontal="center" vertical="center"/>
    </xf>
    <xf numFmtId="0" fontId="10" fillId="4" borderId="31" xfId="0" applyFont="1" applyFill="1" applyBorder="1" applyAlignment="1" applyProtection="1">
      <alignment horizontal="center" vertical="center"/>
      <protection hidden="1"/>
    </xf>
    <xf numFmtId="0" fontId="2" fillId="8" borderId="3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2" fontId="4" fillId="5" borderId="43" xfId="0" applyNumberFormat="1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1" fillId="0" borderId="0" xfId="0" applyFont="1"/>
    <xf numFmtId="0" fontId="2" fillId="4" borderId="17" xfId="0" applyFont="1" applyFill="1" applyBorder="1" applyAlignment="1" applyProtection="1">
      <alignment horizontal="left" vertical="top" wrapText="1" indent="2"/>
    </xf>
    <xf numFmtId="0" fontId="2" fillId="4" borderId="0" xfId="0" applyFont="1" applyFill="1" applyBorder="1" applyAlignment="1" applyProtection="1">
      <alignment horizontal="left" vertical="top" wrapText="1" indent="2"/>
    </xf>
    <xf numFmtId="0" fontId="2" fillId="4" borderId="18" xfId="0" applyFont="1" applyFill="1" applyBorder="1" applyAlignment="1" applyProtection="1">
      <alignment horizontal="left" vertical="top" wrapText="1" indent="2"/>
    </xf>
    <xf numFmtId="0" fontId="2" fillId="4" borderId="2" xfId="0" applyFont="1" applyFill="1" applyBorder="1" applyAlignment="1" applyProtection="1">
      <alignment horizontal="left" vertical="center" wrapText="1" indent="2"/>
    </xf>
    <xf numFmtId="0" fontId="2" fillId="4" borderId="8" xfId="0" applyFont="1" applyFill="1" applyBorder="1" applyAlignment="1" applyProtection="1">
      <alignment horizontal="left" vertical="center" wrapText="1" indent="2"/>
    </xf>
    <xf numFmtId="0" fontId="2" fillId="4" borderId="6" xfId="0" applyFont="1" applyFill="1" applyBorder="1" applyAlignment="1" applyProtection="1">
      <alignment horizontal="left" vertical="center" wrapText="1" indent="2"/>
    </xf>
    <xf numFmtId="0" fontId="2" fillId="4" borderId="10" xfId="0" applyFont="1" applyFill="1" applyBorder="1" applyAlignment="1" applyProtection="1">
      <alignment horizontal="left" vertical="top" wrapText="1" indent="2"/>
    </xf>
    <xf numFmtId="0" fontId="2" fillId="4" borderId="11" xfId="0" applyFont="1" applyFill="1" applyBorder="1" applyAlignment="1" applyProtection="1">
      <alignment horizontal="left" vertical="top" wrapText="1" indent="2"/>
    </xf>
    <xf numFmtId="0" fontId="2" fillId="4" borderId="12" xfId="0" applyFont="1" applyFill="1" applyBorder="1" applyAlignment="1" applyProtection="1">
      <alignment horizontal="left" vertical="top" wrapText="1" indent="2"/>
    </xf>
    <xf numFmtId="0" fontId="3" fillId="3" borderId="2" xfId="0" applyFont="1" applyFill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6" xfId="0" applyFont="1" applyFill="1" applyBorder="1" applyAlignment="1" applyProtection="1">
      <alignment horizontal="right" vertical="center" wrapText="1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18" xfId="0" applyFont="1" applyFill="1" applyBorder="1" applyAlignment="1" applyProtection="1">
      <alignment horizontal="left" vertical="center" wrapText="1"/>
    </xf>
    <xf numFmtId="2" fontId="8" fillId="5" borderId="2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left" vertical="center" wrapText="1" indent="2"/>
    </xf>
    <xf numFmtId="0" fontId="2" fillId="4" borderId="0" xfId="0" applyFont="1" applyFill="1" applyBorder="1" applyAlignment="1" applyProtection="1">
      <alignment horizontal="left" vertical="center" wrapText="1" indent="2"/>
    </xf>
    <xf numFmtId="0" fontId="2" fillId="4" borderId="18" xfId="0" applyFont="1" applyFill="1" applyBorder="1" applyAlignment="1" applyProtection="1">
      <alignment horizontal="left" vertical="center" wrapText="1" indent="2"/>
    </xf>
    <xf numFmtId="0" fontId="2" fillId="4" borderId="10" xfId="0" applyFont="1" applyFill="1" applyBorder="1" applyAlignment="1" applyProtection="1">
      <alignment horizontal="left" vertical="center" wrapText="1" indent="2"/>
    </xf>
    <xf numFmtId="0" fontId="2" fillId="4" borderId="11" xfId="0" applyFont="1" applyFill="1" applyBorder="1" applyAlignment="1" applyProtection="1">
      <alignment horizontal="left" vertical="center" wrapText="1" indent="2"/>
    </xf>
    <xf numFmtId="0" fontId="2" fillId="4" borderId="12" xfId="0" applyFont="1" applyFill="1" applyBorder="1" applyAlignment="1" applyProtection="1">
      <alignment horizontal="left" vertical="center" wrapText="1" indent="2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left" vertical="center" wrapText="1"/>
    </xf>
    <xf numFmtId="0" fontId="9" fillId="4" borderId="8" xfId="0" applyFont="1" applyFill="1" applyBorder="1" applyAlignment="1" applyProtection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 wrapText="1"/>
    </xf>
    <xf numFmtId="0" fontId="4" fillId="7" borderId="2" xfId="0" applyFont="1" applyFill="1" applyBorder="1" applyAlignment="1" applyProtection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2" fillId="8" borderId="31" xfId="0" applyFont="1" applyFill="1" applyBorder="1" applyAlignment="1">
      <alignment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 applyProtection="1">
      <alignment horizontal="left" vertical="center"/>
    </xf>
    <xf numFmtId="0" fontId="2" fillId="8" borderId="22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1" fontId="7" fillId="0" borderId="26" xfId="0" applyNumberFormat="1" applyFont="1" applyBorder="1" applyAlignment="1" applyProtection="1">
      <alignment horizontal="left" vertical="center"/>
      <protection locked="0"/>
    </xf>
    <xf numFmtId="1" fontId="7" fillId="0" borderId="27" xfId="0" applyNumberFormat="1" applyFont="1" applyBorder="1" applyAlignment="1" applyProtection="1">
      <alignment horizontal="left" vertical="center"/>
      <protection locked="0"/>
    </xf>
    <xf numFmtId="1" fontId="7" fillId="0" borderId="28" xfId="0" applyNumberFormat="1" applyFont="1" applyBorder="1" applyAlignment="1" applyProtection="1">
      <alignment horizontal="left" vertical="center"/>
      <protection locked="0"/>
    </xf>
    <xf numFmtId="0" fontId="2" fillId="8" borderId="22" xfId="0" applyFont="1" applyFill="1" applyBorder="1" applyAlignment="1">
      <alignment vertical="center" wrapText="1"/>
    </xf>
    <xf numFmtId="0" fontId="2" fillId="8" borderId="30" xfId="0" applyFont="1" applyFill="1" applyBorder="1" applyAlignment="1" applyProtection="1">
      <alignment horizontal="left" vertical="center"/>
    </xf>
    <xf numFmtId="0" fontId="2" fillId="8" borderId="31" xfId="0" applyFont="1" applyFill="1" applyBorder="1" applyAlignment="1" applyProtection="1">
      <alignment horizontal="left" vertical="center"/>
    </xf>
    <xf numFmtId="14" fontId="7" fillId="0" borderId="32" xfId="0" applyNumberFormat="1" applyFont="1" applyFill="1" applyBorder="1" applyAlignment="1" applyProtection="1">
      <alignment horizontal="left" vertical="center"/>
      <protection locked="0"/>
    </xf>
    <xf numFmtId="14" fontId="7" fillId="0" borderId="33" xfId="0" applyNumberFormat="1" applyFont="1" applyFill="1" applyBorder="1" applyAlignment="1" applyProtection="1">
      <alignment horizontal="left" vertical="center"/>
      <protection locked="0"/>
    </xf>
    <xf numFmtId="14" fontId="7" fillId="0" borderId="34" xfId="0" applyNumberFormat="1" applyFont="1" applyFill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2" fillId="8" borderId="36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8" borderId="38" xfId="0" applyFont="1" applyFill="1" applyBorder="1" applyAlignment="1" applyProtection="1">
      <alignment horizontal="center" vertical="center"/>
    </xf>
    <xf numFmtId="0" fontId="2" fillId="8" borderId="39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33" xfId="0" applyFont="1" applyFill="1" applyBorder="1" applyAlignment="1" applyProtection="1">
      <alignment horizontal="left" vertical="center"/>
      <protection locked="0"/>
    </xf>
    <xf numFmtId="0" fontId="7" fillId="0" borderId="34" xfId="0" applyFont="1" applyFill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164" fontId="7" fillId="0" borderId="32" xfId="0" applyNumberFormat="1" applyFont="1" applyBorder="1" applyAlignment="1" applyProtection="1">
      <alignment horizontal="left" vertical="center"/>
      <protection locked="0"/>
    </xf>
    <xf numFmtId="164" fontId="7" fillId="0" borderId="33" xfId="0" applyNumberFormat="1" applyFont="1" applyBorder="1" applyAlignment="1" applyProtection="1">
      <alignment horizontal="left" vertical="center"/>
      <protection locked="0"/>
    </xf>
    <xf numFmtId="164" fontId="7" fillId="0" borderId="35" xfId="0" applyNumberFormat="1" applyFont="1" applyBorder="1" applyAlignment="1" applyProtection="1">
      <alignment horizontal="left" vertical="center"/>
      <protection locked="0"/>
    </xf>
    <xf numFmtId="0" fontId="2" fillId="8" borderId="38" xfId="0" applyFont="1" applyFill="1" applyBorder="1" applyAlignment="1" applyProtection="1">
      <alignment horizontal="left" vertical="center"/>
    </xf>
    <xf numFmtId="0" fontId="2" fillId="8" borderId="39" xfId="0" applyFont="1" applyFill="1" applyBorder="1" applyAlignment="1" applyProtection="1">
      <alignment horizontal="left" vertical="center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5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511969</xdr:colOff>
      <xdr:row>0</xdr:row>
      <xdr:rowOff>0</xdr:rowOff>
    </xdr:from>
    <xdr:to>
      <xdr:col>10</xdr:col>
      <xdr:colOff>511969</xdr:colOff>
      <xdr:row>3</xdr:row>
      <xdr:rowOff>21549</xdr:rowOff>
    </xdr:to>
    <xdr:pic>
      <xdr:nvPicPr>
        <xdr:cNvPr id="2" name="Picture 1" descr="1484219_639814749408580_1673950965_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8" y="0"/>
          <a:ext cx="607219" cy="628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tabSelected="1" zoomScale="80" zoomScaleNormal="80" workbookViewId="0">
      <selection activeCell="L74" sqref="L74:M80"/>
    </sheetView>
  </sheetViews>
  <sheetFormatPr defaultRowHeight="15" x14ac:dyDescent="0.25"/>
  <cols>
    <col min="17" max="17" width="11" customWidth="1"/>
  </cols>
  <sheetData>
    <row r="1" spans="1:24" ht="15.75" x14ac:dyDescent="0.25">
      <c r="L1" s="44" t="s">
        <v>140</v>
      </c>
      <c r="W1" s="134" t="s">
        <v>142</v>
      </c>
      <c r="X1" s="134"/>
    </row>
    <row r="2" spans="1:24" ht="15.75" x14ac:dyDescent="0.25">
      <c r="L2" s="45" t="s">
        <v>141</v>
      </c>
    </row>
    <row r="3" spans="1:24" ht="15.75" x14ac:dyDescent="0.25">
      <c r="L3" s="44" t="s">
        <v>143</v>
      </c>
    </row>
    <row r="4" spans="1:24" ht="15.75" x14ac:dyDescent="0.25">
      <c r="L4" s="45"/>
    </row>
    <row r="5" spans="1:24" ht="16.5" thickBot="1" x14ac:dyDescent="0.3">
      <c r="A5" s="1" t="s">
        <v>0</v>
      </c>
      <c r="B5" s="2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thickBot="1" x14ac:dyDescent="0.3">
      <c r="A6" s="4" t="s">
        <v>1</v>
      </c>
      <c r="B6" s="5" t="s">
        <v>2</v>
      </c>
      <c r="C6" s="64" t="s">
        <v>3</v>
      </c>
      <c r="D6" s="65"/>
      <c r="E6" s="65"/>
      <c r="F6" s="65"/>
      <c r="G6" s="65"/>
      <c r="H6" s="65"/>
      <c r="I6" s="65"/>
      <c r="J6" s="65"/>
      <c r="K6" s="66"/>
      <c r="L6" s="67" t="s">
        <v>4</v>
      </c>
      <c r="M6" s="68"/>
      <c r="N6" s="69" t="s">
        <v>5</v>
      </c>
      <c r="O6" s="70"/>
      <c r="P6" s="70"/>
      <c r="Q6" s="70"/>
      <c r="R6" s="70"/>
      <c r="S6" s="70"/>
      <c r="T6" s="70"/>
      <c r="U6" s="70"/>
      <c r="V6" s="70"/>
      <c r="W6" s="70"/>
      <c r="X6" s="67"/>
    </row>
    <row r="7" spans="1:24" ht="23.25" thickBot="1" x14ac:dyDescent="0.3">
      <c r="A7" s="6">
        <v>4.0999999999999996</v>
      </c>
      <c r="B7" s="83" t="s">
        <v>6</v>
      </c>
      <c r="C7" s="71" t="s">
        <v>7</v>
      </c>
      <c r="D7" s="72"/>
      <c r="E7" s="72"/>
      <c r="F7" s="72"/>
      <c r="G7" s="72"/>
      <c r="H7" s="72"/>
      <c r="I7" s="72"/>
      <c r="J7" s="72"/>
      <c r="K7" s="73"/>
      <c r="L7" s="7" t="s">
        <v>8</v>
      </c>
      <c r="M7" s="7" t="s">
        <v>9</v>
      </c>
      <c r="N7" s="74">
        <v>4</v>
      </c>
      <c r="O7" s="58" t="s">
        <v>10</v>
      </c>
      <c r="P7" s="59"/>
      <c r="Q7" s="59"/>
      <c r="R7" s="59"/>
      <c r="S7" s="59"/>
      <c r="T7" s="59"/>
      <c r="U7" s="59"/>
      <c r="V7" s="59"/>
      <c r="W7" s="59"/>
      <c r="X7" s="60"/>
    </row>
    <row r="8" spans="1:24" ht="27" customHeight="1" thickBot="1" x14ac:dyDescent="0.3">
      <c r="A8" s="8"/>
      <c r="B8" s="83"/>
      <c r="C8" s="49" t="s">
        <v>11</v>
      </c>
      <c r="D8" s="50"/>
      <c r="E8" s="50"/>
      <c r="F8" s="50"/>
      <c r="G8" s="50"/>
      <c r="H8" s="50"/>
      <c r="I8" s="50"/>
      <c r="J8" s="50"/>
      <c r="K8" s="51"/>
      <c r="L8" s="9"/>
      <c r="M8" s="41"/>
      <c r="N8" s="74"/>
      <c r="O8" s="46" t="s">
        <v>12</v>
      </c>
      <c r="P8" s="47"/>
      <c r="Q8" s="47"/>
      <c r="R8" s="47"/>
      <c r="S8" s="47"/>
      <c r="T8" s="47"/>
      <c r="U8" s="47"/>
      <c r="V8" s="47"/>
      <c r="W8" s="47"/>
      <c r="X8" s="48"/>
    </row>
    <row r="9" spans="1:24" ht="15.75" thickBot="1" x14ac:dyDescent="0.3">
      <c r="A9" s="8"/>
      <c r="B9" s="83"/>
      <c r="C9" s="49" t="s">
        <v>13</v>
      </c>
      <c r="D9" s="50"/>
      <c r="E9" s="50"/>
      <c r="F9" s="50"/>
      <c r="G9" s="50"/>
      <c r="H9" s="50"/>
      <c r="I9" s="50"/>
      <c r="J9" s="50"/>
      <c r="K9" s="51"/>
      <c r="L9" s="10"/>
      <c r="M9" s="9"/>
      <c r="N9" s="74"/>
      <c r="O9" s="46" t="s">
        <v>14</v>
      </c>
      <c r="P9" s="47"/>
      <c r="Q9" s="47"/>
      <c r="R9" s="47"/>
      <c r="S9" s="47"/>
      <c r="T9" s="47"/>
      <c r="U9" s="47"/>
      <c r="V9" s="47"/>
      <c r="W9" s="47"/>
      <c r="X9" s="48"/>
    </row>
    <row r="10" spans="1:24" ht="15.75" thickBot="1" x14ac:dyDescent="0.3">
      <c r="A10" s="8"/>
      <c r="B10" s="83"/>
      <c r="C10" s="49" t="s">
        <v>15</v>
      </c>
      <c r="D10" s="50"/>
      <c r="E10" s="50"/>
      <c r="F10" s="50"/>
      <c r="G10" s="50"/>
      <c r="H10" s="50"/>
      <c r="I10" s="50"/>
      <c r="J10" s="50"/>
      <c r="K10" s="51"/>
      <c r="L10" s="10"/>
      <c r="M10" s="9"/>
      <c r="N10" s="74"/>
      <c r="O10" s="52" t="s">
        <v>16</v>
      </c>
      <c r="P10" s="53"/>
      <c r="Q10" s="53"/>
      <c r="R10" s="53"/>
      <c r="S10" s="53"/>
      <c r="T10" s="53"/>
      <c r="U10" s="53"/>
      <c r="V10" s="53"/>
      <c r="W10" s="53"/>
      <c r="X10" s="54"/>
    </row>
    <row r="11" spans="1:24" ht="15.75" thickBot="1" x14ac:dyDescent="0.3">
      <c r="A11" s="8"/>
      <c r="B11" s="83"/>
      <c r="C11" s="55" t="s">
        <v>17</v>
      </c>
      <c r="D11" s="56"/>
      <c r="E11" s="56"/>
      <c r="F11" s="56"/>
      <c r="G11" s="56"/>
      <c r="H11" s="56"/>
      <c r="I11" s="56"/>
      <c r="J11" s="56"/>
      <c r="K11" s="57"/>
      <c r="L11" s="11">
        <f>SUM(L8:L10)</f>
        <v>0</v>
      </c>
      <c r="M11" s="11">
        <f>SUM(M8:M10)</f>
        <v>0</v>
      </c>
      <c r="N11" s="12">
        <v>3</v>
      </c>
      <c r="O11" s="58" t="s">
        <v>19</v>
      </c>
      <c r="P11" s="59"/>
      <c r="Q11" s="59"/>
      <c r="R11" s="59"/>
      <c r="S11" s="59"/>
      <c r="T11" s="59"/>
      <c r="U11" s="59"/>
      <c r="V11" s="59"/>
      <c r="W11" s="59"/>
      <c r="X11" s="60"/>
    </row>
    <row r="12" spans="1:24" ht="15.75" thickBot="1" x14ac:dyDescent="0.3">
      <c r="A12" s="8"/>
      <c r="B12" s="83"/>
      <c r="C12" s="55" t="s">
        <v>20</v>
      </c>
      <c r="D12" s="56"/>
      <c r="E12" s="56"/>
      <c r="F12" s="56"/>
      <c r="G12" s="56"/>
      <c r="H12" s="56"/>
      <c r="I12" s="56"/>
      <c r="J12" s="56"/>
      <c r="K12" s="57"/>
      <c r="L12" s="11">
        <f>L11</f>
        <v>0</v>
      </c>
      <c r="M12" s="13">
        <f>M11/3</f>
        <v>0</v>
      </c>
      <c r="N12" s="12">
        <v>2</v>
      </c>
      <c r="O12" s="61" t="s">
        <v>21</v>
      </c>
      <c r="P12" s="62"/>
      <c r="Q12" s="62"/>
      <c r="R12" s="62"/>
      <c r="S12" s="62"/>
      <c r="T12" s="62"/>
      <c r="U12" s="62"/>
      <c r="V12" s="62"/>
      <c r="W12" s="62"/>
      <c r="X12" s="63"/>
    </row>
    <row r="13" spans="1:24" ht="15.75" thickBot="1" x14ac:dyDescent="0.3">
      <c r="A13" s="8"/>
      <c r="B13" s="83"/>
      <c r="C13" s="55" t="s">
        <v>22</v>
      </c>
      <c r="D13" s="56"/>
      <c r="E13" s="56"/>
      <c r="F13" s="56"/>
      <c r="G13" s="56"/>
      <c r="H13" s="56"/>
      <c r="I13" s="56"/>
      <c r="J13" s="56"/>
      <c r="K13" s="57"/>
      <c r="L13" s="14">
        <f>L12/3*100</f>
        <v>0</v>
      </c>
      <c r="M13" s="13">
        <f>M12/4*100</f>
        <v>0</v>
      </c>
      <c r="N13" s="12">
        <v>1</v>
      </c>
      <c r="O13" s="75" t="s">
        <v>23</v>
      </c>
      <c r="P13" s="76"/>
      <c r="Q13" s="76"/>
      <c r="R13" s="76"/>
      <c r="S13" s="76"/>
      <c r="T13" s="76"/>
      <c r="U13" s="76"/>
      <c r="V13" s="76"/>
      <c r="W13" s="76"/>
      <c r="X13" s="77"/>
    </row>
    <row r="14" spans="1:24" ht="15.75" thickBot="1" x14ac:dyDescent="0.3">
      <c r="A14" s="8"/>
      <c r="B14" s="84"/>
      <c r="C14" s="55" t="s">
        <v>24</v>
      </c>
      <c r="D14" s="56"/>
      <c r="E14" s="56"/>
      <c r="F14" s="56"/>
      <c r="G14" s="56"/>
      <c r="H14" s="56"/>
      <c r="I14" s="56"/>
      <c r="J14" s="56"/>
      <c r="K14" s="57"/>
      <c r="L14" s="78">
        <f>(L13*0.25)+(M13*0.75)</f>
        <v>0</v>
      </c>
      <c r="M14" s="79"/>
      <c r="N14" s="12">
        <v>0</v>
      </c>
      <c r="O14" s="61" t="s">
        <v>25</v>
      </c>
      <c r="P14" s="62"/>
      <c r="Q14" s="62"/>
      <c r="R14" s="62"/>
      <c r="S14" s="62"/>
      <c r="T14" s="62"/>
      <c r="U14" s="62"/>
      <c r="V14" s="62"/>
      <c r="W14" s="62"/>
      <c r="X14" s="63"/>
    </row>
    <row r="15" spans="1:24" ht="23.25" thickBot="1" x14ac:dyDescent="0.3">
      <c r="A15" s="6">
        <v>4.2</v>
      </c>
      <c r="B15" s="80" t="s">
        <v>26</v>
      </c>
      <c r="C15" s="61" t="s">
        <v>27</v>
      </c>
      <c r="D15" s="62"/>
      <c r="E15" s="62"/>
      <c r="F15" s="62"/>
      <c r="G15" s="62"/>
      <c r="H15" s="62"/>
      <c r="I15" s="62"/>
      <c r="J15" s="62"/>
      <c r="K15" s="63"/>
      <c r="L15" s="7" t="s">
        <v>8</v>
      </c>
      <c r="M15" s="7" t="s">
        <v>9</v>
      </c>
      <c r="N15" s="74">
        <v>4</v>
      </c>
      <c r="O15" s="58" t="s">
        <v>10</v>
      </c>
      <c r="P15" s="59"/>
      <c r="Q15" s="59"/>
      <c r="R15" s="59"/>
      <c r="S15" s="59"/>
      <c r="T15" s="59"/>
      <c r="U15" s="59"/>
      <c r="V15" s="59"/>
      <c r="W15" s="59"/>
      <c r="X15" s="60"/>
    </row>
    <row r="16" spans="1:24" ht="15.75" thickBot="1" x14ac:dyDescent="0.3">
      <c r="A16" s="8"/>
      <c r="B16" s="81"/>
      <c r="C16" s="49" t="s">
        <v>28</v>
      </c>
      <c r="D16" s="50"/>
      <c r="E16" s="50"/>
      <c r="F16" s="50"/>
      <c r="G16" s="50"/>
      <c r="H16" s="50"/>
      <c r="I16" s="50"/>
      <c r="J16" s="50"/>
      <c r="K16" s="51"/>
      <c r="L16" s="15"/>
      <c r="M16" s="42"/>
      <c r="N16" s="74"/>
      <c r="O16" s="85" t="s">
        <v>29</v>
      </c>
      <c r="P16" s="86"/>
      <c r="Q16" s="86"/>
      <c r="R16" s="86"/>
      <c r="S16" s="86"/>
      <c r="T16" s="86"/>
      <c r="U16" s="86"/>
      <c r="V16" s="86"/>
      <c r="W16" s="86"/>
      <c r="X16" s="87"/>
    </row>
    <row r="17" spans="1:24" ht="15.75" thickBot="1" x14ac:dyDescent="0.3">
      <c r="A17" s="8"/>
      <c r="B17" s="81"/>
      <c r="C17" s="49" t="s">
        <v>30</v>
      </c>
      <c r="D17" s="50"/>
      <c r="E17" s="50"/>
      <c r="F17" s="50"/>
      <c r="G17" s="50"/>
      <c r="H17" s="50"/>
      <c r="I17" s="50"/>
      <c r="J17" s="50"/>
      <c r="K17" s="51"/>
      <c r="L17" s="15"/>
      <c r="M17" s="15"/>
      <c r="N17" s="74"/>
      <c r="O17" s="85" t="s">
        <v>31</v>
      </c>
      <c r="P17" s="86"/>
      <c r="Q17" s="86"/>
      <c r="R17" s="86"/>
      <c r="S17" s="86"/>
      <c r="T17" s="86"/>
      <c r="U17" s="86"/>
      <c r="V17" s="86"/>
      <c r="W17" s="86"/>
      <c r="X17" s="87"/>
    </row>
    <row r="18" spans="1:24" ht="15.75" thickBot="1" x14ac:dyDescent="0.3">
      <c r="A18" s="8"/>
      <c r="B18" s="81"/>
      <c r="C18" s="49" t="s">
        <v>32</v>
      </c>
      <c r="D18" s="50"/>
      <c r="E18" s="50"/>
      <c r="F18" s="50"/>
      <c r="G18" s="50"/>
      <c r="H18" s="50"/>
      <c r="I18" s="50"/>
      <c r="J18" s="50"/>
      <c r="K18" s="51"/>
      <c r="L18" s="15"/>
      <c r="M18" s="15"/>
      <c r="N18" s="74"/>
      <c r="O18" s="88" t="s">
        <v>33</v>
      </c>
      <c r="P18" s="89"/>
      <c r="Q18" s="89"/>
      <c r="R18" s="89"/>
      <c r="S18" s="89"/>
      <c r="T18" s="89"/>
      <c r="U18" s="89"/>
      <c r="V18" s="89"/>
      <c r="W18" s="89"/>
      <c r="X18" s="90"/>
    </row>
    <row r="19" spans="1:24" ht="15.75" thickBot="1" x14ac:dyDescent="0.3">
      <c r="A19" s="8"/>
      <c r="B19" s="81"/>
      <c r="C19" s="55" t="s">
        <v>17</v>
      </c>
      <c r="D19" s="56"/>
      <c r="E19" s="56"/>
      <c r="F19" s="56"/>
      <c r="G19" s="56"/>
      <c r="H19" s="56"/>
      <c r="I19" s="56"/>
      <c r="J19" s="56"/>
      <c r="K19" s="57"/>
      <c r="L19" s="11">
        <f>SUM(L16:L18)</f>
        <v>0</v>
      </c>
      <c r="M19" s="11">
        <f>SUM(M16:M18)</f>
        <v>0</v>
      </c>
      <c r="N19" s="12">
        <v>3</v>
      </c>
      <c r="O19" s="58" t="s">
        <v>19</v>
      </c>
      <c r="P19" s="59"/>
      <c r="Q19" s="59"/>
      <c r="R19" s="59"/>
      <c r="S19" s="59"/>
      <c r="T19" s="59"/>
      <c r="U19" s="59"/>
      <c r="V19" s="59"/>
      <c r="W19" s="59"/>
      <c r="X19" s="60"/>
    </row>
    <row r="20" spans="1:24" ht="15.75" thickBot="1" x14ac:dyDescent="0.3">
      <c r="A20" s="8"/>
      <c r="B20" s="81"/>
      <c r="C20" s="55" t="s">
        <v>20</v>
      </c>
      <c r="D20" s="56"/>
      <c r="E20" s="56"/>
      <c r="F20" s="56"/>
      <c r="G20" s="56"/>
      <c r="H20" s="56"/>
      <c r="I20" s="56"/>
      <c r="J20" s="56"/>
      <c r="K20" s="57"/>
      <c r="L20" s="11">
        <f>L19</f>
        <v>0</v>
      </c>
      <c r="M20" s="13">
        <f>M19/3</f>
        <v>0</v>
      </c>
      <c r="N20" s="12">
        <v>2</v>
      </c>
      <c r="O20" s="61" t="s">
        <v>21</v>
      </c>
      <c r="P20" s="62"/>
      <c r="Q20" s="62"/>
      <c r="R20" s="62"/>
      <c r="S20" s="62"/>
      <c r="T20" s="62"/>
      <c r="U20" s="62"/>
      <c r="V20" s="62"/>
      <c r="W20" s="62"/>
      <c r="X20" s="63"/>
    </row>
    <row r="21" spans="1:24" ht="15.75" thickBot="1" x14ac:dyDescent="0.3">
      <c r="A21" s="8"/>
      <c r="B21" s="81"/>
      <c r="C21" s="55" t="s">
        <v>22</v>
      </c>
      <c r="D21" s="56"/>
      <c r="E21" s="56"/>
      <c r="F21" s="56"/>
      <c r="G21" s="56"/>
      <c r="H21" s="56"/>
      <c r="I21" s="56"/>
      <c r="J21" s="56"/>
      <c r="K21" s="57"/>
      <c r="L21" s="14">
        <f>L20/3*100</f>
        <v>0</v>
      </c>
      <c r="M21" s="13">
        <f>M20/4*100</f>
        <v>0</v>
      </c>
      <c r="N21" s="12">
        <v>1</v>
      </c>
      <c r="O21" s="75" t="s">
        <v>23</v>
      </c>
      <c r="P21" s="76"/>
      <c r="Q21" s="76"/>
      <c r="R21" s="76"/>
      <c r="S21" s="76"/>
      <c r="T21" s="76"/>
      <c r="U21" s="76"/>
      <c r="V21" s="76"/>
      <c r="W21" s="76"/>
      <c r="X21" s="77"/>
    </row>
    <row r="22" spans="1:24" ht="15.75" thickBot="1" x14ac:dyDescent="0.3">
      <c r="A22" s="8"/>
      <c r="B22" s="82"/>
      <c r="C22" s="55" t="s">
        <v>24</v>
      </c>
      <c r="D22" s="56"/>
      <c r="E22" s="56"/>
      <c r="F22" s="56"/>
      <c r="G22" s="56"/>
      <c r="H22" s="56"/>
      <c r="I22" s="56"/>
      <c r="J22" s="56"/>
      <c r="K22" s="57"/>
      <c r="L22" s="78">
        <f>(L21*0.25)+(M21*0.75)</f>
        <v>0</v>
      </c>
      <c r="M22" s="79"/>
      <c r="N22" s="12">
        <v>0</v>
      </c>
      <c r="O22" s="61" t="s">
        <v>25</v>
      </c>
      <c r="P22" s="62"/>
      <c r="Q22" s="62"/>
      <c r="R22" s="62"/>
      <c r="S22" s="62"/>
      <c r="T22" s="62"/>
      <c r="U22" s="62"/>
      <c r="V22" s="62"/>
      <c r="W22" s="62"/>
      <c r="X22" s="63"/>
    </row>
    <row r="23" spans="1:24" ht="23.25" thickBot="1" x14ac:dyDescent="0.3">
      <c r="A23" s="8"/>
      <c r="B23" s="80" t="s">
        <v>34</v>
      </c>
      <c r="C23" s="61" t="s">
        <v>35</v>
      </c>
      <c r="D23" s="62"/>
      <c r="E23" s="62"/>
      <c r="F23" s="62"/>
      <c r="G23" s="62"/>
      <c r="H23" s="62"/>
      <c r="I23" s="62"/>
      <c r="J23" s="62"/>
      <c r="K23" s="63"/>
      <c r="L23" s="7" t="s">
        <v>8</v>
      </c>
      <c r="M23" s="7" t="s">
        <v>9</v>
      </c>
      <c r="N23" s="74">
        <v>4</v>
      </c>
      <c r="O23" s="58" t="s">
        <v>10</v>
      </c>
      <c r="P23" s="59"/>
      <c r="Q23" s="59"/>
      <c r="R23" s="59"/>
      <c r="S23" s="59"/>
      <c r="T23" s="59"/>
      <c r="U23" s="59"/>
      <c r="V23" s="59"/>
      <c r="W23" s="59"/>
      <c r="X23" s="60"/>
    </row>
    <row r="24" spans="1:24" ht="15.75" thickBot="1" x14ac:dyDescent="0.3">
      <c r="A24" s="8"/>
      <c r="B24" s="81"/>
      <c r="C24" s="49" t="s">
        <v>36</v>
      </c>
      <c r="D24" s="50"/>
      <c r="E24" s="50"/>
      <c r="F24" s="50"/>
      <c r="G24" s="50"/>
      <c r="H24" s="50"/>
      <c r="I24" s="50"/>
      <c r="J24" s="50"/>
      <c r="K24" s="51"/>
      <c r="L24" s="15"/>
      <c r="M24" s="42"/>
      <c r="N24" s="74"/>
      <c r="O24" s="85" t="s">
        <v>37</v>
      </c>
      <c r="P24" s="86"/>
      <c r="Q24" s="86"/>
      <c r="R24" s="86"/>
      <c r="S24" s="86"/>
      <c r="T24" s="86"/>
      <c r="U24" s="86"/>
      <c r="V24" s="86"/>
      <c r="W24" s="86"/>
      <c r="X24" s="87"/>
    </row>
    <row r="25" spans="1:24" ht="15.75" thickBot="1" x14ac:dyDescent="0.3">
      <c r="A25" s="8"/>
      <c r="B25" s="81"/>
      <c r="C25" s="49" t="s">
        <v>38</v>
      </c>
      <c r="D25" s="50"/>
      <c r="E25" s="50"/>
      <c r="F25" s="50"/>
      <c r="G25" s="50"/>
      <c r="H25" s="50"/>
      <c r="I25" s="50"/>
      <c r="J25" s="50"/>
      <c r="K25" s="51"/>
      <c r="L25" s="15"/>
      <c r="M25" s="15"/>
      <c r="N25" s="74"/>
      <c r="O25" s="85" t="s">
        <v>39</v>
      </c>
      <c r="P25" s="86"/>
      <c r="Q25" s="86"/>
      <c r="R25" s="86"/>
      <c r="S25" s="86"/>
      <c r="T25" s="86"/>
      <c r="U25" s="86"/>
      <c r="V25" s="86"/>
      <c r="W25" s="86"/>
      <c r="X25" s="87"/>
    </row>
    <row r="26" spans="1:24" ht="15.75" thickBot="1" x14ac:dyDescent="0.3">
      <c r="A26" s="8"/>
      <c r="B26" s="81"/>
      <c r="C26" s="49" t="s">
        <v>40</v>
      </c>
      <c r="D26" s="50"/>
      <c r="E26" s="50"/>
      <c r="F26" s="50"/>
      <c r="G26" s="50"/>
      <c r="H26" s="50"/>
      <c r="I26" s="50"/>
      <c r="J26" s="50"/>
      <c r="K26" s="51"/>
      <c r="L26" s="15"/>
      <c r="M26" s="15"/>
      <c r="N26" s="74"/>
      <c r="O26" s="85" t="s">
        <v>41</v>
      </c>
      <c r="P26" s="86"/>
      <c r="Q26" s="86"/>
      <c r="R26" s="86"/>
      <c r="S26" s="86"/>
      <c r="T26" s="86"/>
      <c r="U26" s="86"/>
      <c r="V26" s="86"/>
      <c r="W26" s="86"/>
      <c r="X26" s="87"/>
    </row>
    <row r="27" spans="1:24" ht="15.75" thickBot="1" x14ac:dyDescent="0.3">
      <c r="A27" s="8"/>
      <c r="B27" s="81"/>
      <c r="C27" s="49" t="s">
        <v>42</v>
      </c>
      <c r="D27" s="50"/>
      <c r="E27" s="50"/>
      <c r="F27" s="50"/>
      <c r="G27" s="50"/>
      <c r="H27" s="50"/>
      <c r="I27" s="50"/>
      <c r="J27" s="50"/>
      <c r="K27" s="51"/>
      <c r="L27" s="15"/>
      <c r="M27" s="15"/>
      <c r="N27" s="74"/>
      <c r="O27" s="75"/>
      <c r="P27" s="76"/>
      <c r="Q27" s="76"/>
      <c r="R27" s="76"/>
      <c r="S27" s="76"/>
      <c r="T27" s="76"/>
      <c r="U27" s="76"/>
      <c r="V27" s="76"/>
      <c r="W27" s="76"/>
      <c r="X27" s="77"/>
    </row>
    <row r="28" spans="1:24" ht="15.75" thickBot="1" x14ac:dyDescent="0.3">
      <c r="A28" s="8"/>
      <c r="B28" s="81"/>
      <c r="C28" s="55" t="s">
        <v>17</v>
      </c>
      <c r="D28" s="56"/>
      <c r="E28" s="56"/>
      <c r="F28" s="56"/>
      <c r="G28" s="56"/>
      <c r="H28" s="56"/>
      <c r="I28" s="56"/>
      <c r="J28" s="56"/>
      <c r="K28" s="57"/>
      <c r="L28" s="11">
        <f>SUM(L24:L27)</f>
        <v>0</v>
      </c>
      <c r="M28" s="11">
        <f>SUM(M24:M27)</f>
        <v>0</v>
      </c>
      <c r="N28" s="12">
        <v>3</v>
      </c>
      <c r="O28" s="61" t="s">
        <v>19</v>
      </c>
      <c r="P28" s="62"/>
      <c r="Q28" s="62"/>
      <c r="R28" s="62"/>
      <c r="S28" s="62"/>
      <c r="T28" s="62"/>
      <c r="U28" s="62"/>
      <c r="V28" s="62"/>
      <c r="W28" s="62"/>
      <c r="X28" s="63"/>
    </row>
    <row r="29" spans="1:24" ht="15.75" thickBot="1" x14ac:dyDescent="0.3">
      <c r="A29" s="8"/>
      <c r="B29" s="81"/>
      <c r="C29" s="55" t="s">
        <v>20</v>
      </c>
      <c r="D29" s="56"/>
      <c r="E29" s="56"/>
      <c r="F29" s="56"/>
      <c r="G29" s="56"/>
      <c r="H29" s="56"/>
      <c r="I29" s="56"/>
      <c r="J29" s="56"/>
      <c r="K29" s="57"/>
      <c r="L29" s="11">
        <f>L28</f>
        <v>0</v>
      </c>
      <c r="M29" s="13">
        <f>M28/4</f>
        <v>0</v>
      </c>
      <c r="N29" s="12">
        <v>2</v>
      </c>
      <c r="O29" s="61" t="s">
        <v>21</v>
      </c>
      <c r="P29" s="62"/>
      <c r="Q29" s="62"/>
      <c r="R29" s="62"/>
      <c r="S29" s="62"/>
      <c r="T29" s="62"/>
      <c r="U29" s="62"/>
      <c r="V29" s="62"/>
      <c r="W29" s="62"/>
      <c r="X29" s="63"/>
    </row>
    <row r="30" spans="1:24" ht="15.75" thickBot="1" x14ac:dyDescent="0.3">
      <c r="A30" s="8"/>
      <c r="B30" s="81"/>
      <c r="C30" s="55" t="s">
        <v>22</v>
      </c>
      <c r="D30" s="56"/>
      <c r="E30" s="56"/>
      <c r="F30" s="56"/>
      <c r="G30" s="56"/>
      <c r="H30" s="56"/>
      <c r="I30" s="56"/>
      <c r="J30" s="56"/>
      <c r="K30" s="57"/>
      <c r="L30" s="14">
        <f>L29/4*100</f>
        <v>0</v>
      </c>
      <c r="M30" s="13">
        <f>M29/4*100</f>
        <v>0</v>
      </c>
      <c r="N30" s="12">
        <v>1</v>
      </c>
      <c r="O30" s="61" t="s">
        <v>23</v>
      </c>
      <c r="P30" s="62"/>
      <c r="Q30" s="62"/>
      <c r="R30" s="62"/>
      <c r="S30" s="62"/>
      <c r="T30" s="62"/>
      <c r="U30" s="62"/>
      <c r="V30" s="62"/>
      <c r="W30" s="62"/>
      <c r="X30" s="63"/>
    </row>
    <row r="31" spans="1:24" ht="15.75" thickBot="1" x14ac:dyDescent="0.3">
      <c r="A31" s="16"/>
      <c r="B31" s="82"/>
      <c r="C31" s="55" t="s">
        <v>24</v>
      </c>
      <c r="D31" s="56"/>
      <c r="E31" s="56"/>
      <c r="F31" s="56"/>
      <c r="G31" s="56"/>
      <c r="H31" s="56"/>
      <c r="I31" s="56"/>
      <c r="J31" s="56"/>
      <c r="K31" s="57"/>
      <c r="L31" s="78">
        <f>(L30*0.25)+(M30*0.75)</f>
        <v>0</v>
      </c>
      <c r="M31" s="79"/>
      <c r="N31" s="12">
        <v>0</v>
      </c>
      <c r="O31" s="61" t="s">
        <v>25</v>
      </c>
      <c r="P31" s="62"/>
      <c r="Q31" s="62"/>
      <c r="R31" s="62"/>
      <c r="S31" s="62"/>
      <c r="T31" s="62"/>
      <c r="U31" s="62"/>
      <c r="V31" s="62"/>
      <c r="W31" s="62"/>
      <c r="X31" s="63"/>
    </row>
    <row r="32" spans="1:24" ht="23.25" thickBot="1" x14ac:dyDescent="0.3">
      <c r="A32" s="17">
        <v>4.3</v>
      </c>
      <c r="B32" s="80" t="s">
        <v>43</v>
      </c>
      <c r="C32" s="61" t="s">
        <v>44</v>
      </c>
      <c r="D32" s="62"/>
      <c r="E32" s="62"/>
      <c r="F32" s="62"/>
      <c r="G32" s="62"/>
      <c r="H32" s="62"/>
      <c r="I32" s="62"/>
      <c r="J32" s="62"/>
      <c r="K32" s="63"/>
      <c r="L32" s="7" t="s">
        <v>8</v>
      </c>
      <c r="M32" s="7" t="s">
        <v>9</v>
      </c>
      <c r="N32" s="91">
        <v>4</v>
      </c>
      <c r="O32" s="58" t="s">
        <v>10</v>
      </c>
      <c r="P32" s="59"/>
      <c r="Q32" s="59"/>
      <c r="R32" s="59"/>
      <c r="S32" s="59"/>
      <c r="T32" s="59"/>
      <c r="U32" s="59"/>
      <c r="V32" s="59"/>
      <c r="W32" s="59"/>
      <c r="X32" s="60"/>
    </row>
    <row r="33" spans="1:24" ht="15.75" thickBot="1" x14ac:dyDescent="0.3">
      <c r="A33" s="8"/>
      <c r="B33" s="81"/>
      <c r="C33" s="49" t="s">
        <v>45</v>
      </c>
      <c r="D33" s="50"/>
      <c r="E33" s="50"/>
      <c r="F33" s="50"/>
      <c r="G33" s="50"/>
      <c r="H33" s="50"/>
      <c r="I33" s="50"/>
      <c r="J33" s="50"/>
      <c r="K33" s="51"/>
      <c r="L33" s="15"/>
      <c r="M33" s="42"/>
      <c r="N33" s="92"/>
      <c r="O33" s="85" t="s">
        <v>46</v>
      </c>
      <c r="P33" s="86"/>
      <c r="Q33" s="86"/>
      <c r="R33" s="86"/>
      <c r="S33" s="86"/>
      <c r="T33" s="86"/>
      <c r="U33" s="86"/>
      <c r="V33" s="86"/>
      <c r="W33" s="86"/>
      <c r="X33" s="87"/>
    </row>
    <row r="34" spans="1:24" ht="15.75" thickBot="1" x14ac:dyDescent="0.3">
      <c r="A34" s="8"/>
      <c r="B34" s="81"/>
      <c r="C34" s="49" t="s">
        <v>47</v>
      </c>
      <c r="D34" s="50"/>
      <c r="E34" s="50"/>
      <c r="F34" s="50"/>
      <c r="G34" s="50"/>
      <c r="H34" s="50"/>
      <c r="I34" s="50"/>
      <c r="J34" s="50"/>
      <c r="K34" s="51"/>
      <c r="L34" s="15"/>
      <c r="M34" s="15"/>
      <c r="N34" s="92"/>
      <c r="O34" s="85" t="s">
        <v>48</v>
      </c>
      <c r="P34" s="86"/>
      <c r="Q34" s="86"/>
      <c r="R34" s="86"/>
      <c r="S34" s="86"/>
      <c r="T34" s="86"/>
      <c r="U34" s="86"/>
      <c r="V34" s="86"/>
      <c r="W34" s="86"/>
      <c r="X34" s="87"/>
    </row>
    <row r="35" spans="1:24" ht="15.75" thickBot="1" x14ac:dyDescent="0.3">
      <c r="A35" s="8"/>
      <c r="B35" s="81"/>
      <c r="C35" s="49" t="s">
        <v>49</v>
      </c>
      <c r="D35" s="50"/>
      <c r="E35" s="50"/>
      <c r="F35" s="50"/>
      <c r="G35" s="50"/>
      <c r="H35" s="50"/>
      <c r="I35" s="50"/>
      <c r="J35" s="50"/>
      <c r="K35" s="51"/>
      <c r="L35" s="15"/>
      <c r="M35" s="15"/>
      <c r="N35" s="92"/>
      <c r="O35" s="85" t="s">
        <v>50</v>
      </c>
      <c r="P35" s="86"/>
      <c r="Q35" s="86"/>
      <c r="R35" s="86"/>
      <c r="S35" s="86"/>
      <c r="T35" s="86"/>
      <c r="U35" s="86"/>
      <c r="V35" s="86"/>
      <c r="W35" s="86"/>
      <c r="X35" s="87"/>
    </row>
    <row r="36" spans="1:24" ht="15.75" thickBot="1" x14ac:dyDescent="0.3">
      <c r="A36" s="8"/>
      <c r="B36" s="81"/>
      <c r="C36" s="49" t="s">
        <v>51</v>
      </c>
      <c r="D36" s="50"/>
      <c r="E36" s="50"/>
      <c r="F36" s="50"/>
      <c r="G36" s="50"/>
      <c r="H36" s="50"/>
      <c r="I36" s="50"/>
      <c r="J36" s="50"/>
      <c r="K36" s="51"/>
      <c r="L36" s="15"/>
      <c r="M36" s="15"/>
      <c r="N36" s="92"/>
      <c r="O36" s="85" t="s">
        <v>52</v>
      </c>
      <c r="P36" s="86"/>
      <c r="Q36" s="86"/>
      <c r="R36" s="86"/>
      <c r="S36" s="86"/>
      <c r="T36" s="86"/>
      <c r="U36" s="86"/>
      <c r="V36" s="86"/>
      <c r="W36" s="86"/>
      <c r="X36" s="87"/>
    </row>
    <row r="37" spans="1:24" ht="29.25" customHeight="1" thickBot="1" x14ac:dyDescent="0.3">
      <c r="A37" s="8"/>
      <c r="B37" s="81"/>
      <c r="C37" s="49" t="s">
        <v>53</v>
      </c>
      <c r="D37" s="50"/>
      <c r="E37" s="50"/>
      <c r="F37" s="50"/>
      <c r="G37" s="50"/>
      <c r="H37" s="50"/>
      <c r="I37" s="50"/>
      <c r="J37" s="50"/>
      <c r="K37" s="51"/>
      <c r="L37" s="15"/>
      <c r="M37" s="15"/>
      <c r="N37" s="93"/>
      <c r="O37" s="75"/>
      <c r="P37" s="76"/>
      <c r="Q37" s="76"/>
      <c r="R37" s="76"/>
      <c r="S37" s="76"/>
      <c r="T37" s="76"/>
      <c r="U37" s="76"/>
      <c r="V37" s="76"/>
      <c r="W37" s="76"/>
      <c r="X37" s="77"/>
    </row>
    <row r="38" spans="1:24" ht="15.75" thickBot="1" x14ac:dyDescent="0.3">
      <c r="A38" s="8"/>
      <c r="B38" s="81"/>
      <c r="C38" s="55" t="s">
        <v>17</v>
      </c>
      <c r="D38" s="56"/>
      <c r="E38" s="56"/>
      <c r="F38" s="56"/>
      <c r="G38" s="56"/>
      <c r="H38" s="56"/>
      <c r="I38" s="56"/>
      <c r="J38" s="56"/>
      <c r="K38" s="57"/>
      <c r="L38" s="11">
        <f>SUM(L33:L37)</f>
        <v>0</v>
      </c>
      <c r="M38" s="11">
        <f>SUM(M33:M37)</f>
        <v>0</v>
      </c>
      <c r="N38" s="12">
        <v>3</v>
      </c>
      <c r="O38" s="61" t="s">
        <v>54</v>
      </c>
      <c r="P38" s="62"/>
      <c r="Q38" s="62"/>
      <c r="R38" s="62"/>
      <c r="S38" s="62"/>
      <c r="T38" s="62"/>
      <c r="U38" s="62"/>
      <c r="V38" s="62"/>
      <c r="W38" s="62"/>
      <c r="X38" s="63"/>
    </row>
    <row r="39" spans="1:24" ht="15.75" thickBot="1" x14ac:dyDescent="0.3">
      <c r="A39" s="8"/>
      <c r="B39" s="81"/>
      <c r="C39" s="55" t="s">
        <v>20</v>
      </c>
      <c r="D39" s="56"/>
      <c r="E39" s="56"/>
      <c r="F39" s="56"/>
      <c r="G39" s="56"/>
      <c r="H39" s="56"/>
      <c r="I39" s="56"/>
      <c r="J39" s="56"/>
      <c r="K39" s="57"/>
      <c r="L39" s="11">
        <f>L38</f>
        <v>0</v>
      </c>
      <c r="M39" s="13">
        <f>M38/5</f>
        <v>0</v>
      </c>
      <c r="N39" s="12">
        <v>2</v>
      </c>
      <c r="O39" s="61" t="s">
        <v>55</v>
      </c>
      <c r="P39" s="62"/>
      <c r="Q39" s="62"/>
      <c r="R39" s="62"/>
      <c r="S39" s="62"/>
      <c r="T39" s="62"/>
      <c r="U39" s="62"/>
      <c r="V39" s="62"/>
      <c r="W39" s="62"/>
      <c r="X39" s="63"/>
    </row>
    <row r="40" spans="1:24" ht="15.75" thickBot="1" x14ac:dyDescent="0.3">
      <c r="A40" s="8"/>
      <c r="B40" s="81"/>
      <c r="C40" s="55" t="s">
        <v>22</v>
      </c>
      <c r="D40" s="56"/>
      <c r="E40" s="56"/>
      <c r="F40" s="56"/>
      <c r="G40" s="56"/>
      <c r="H40" s="56"/>
      <c r="I40" s="56"/>
      <c r="J40" s="56"/>
      <c r="K40" s="57"/>
      <c r="L40" s="14">
        <f>L39/5*100</f>
        <v>0</v>
      </c>
      <c r="M40" s="13">
        <f>M39/4*100</f>
        <v>0</v>
      </c>
      <c r="N40" s="12">
        <v>1</v>
      </c>
      <c r="O40" s="61" t="s">
        <v>23</v>
      </c>
      <c r="P40" s="62"/>
      <c r="Q40" s="62"/>
      <c r="R40" s="62"/>
      <c r="S40" s="62"/>
      <c r="T40" s="62"/>
      <c r="U40" s="62"/>
      <c r="V40" s="62"/>
      <c r="W40" s="62"/>
      <c r="X40" s="63"/>
    </row>
    <row r="41" spans="1:24" ht="15.75" thickBot="1" x14ac:dyDescent="0.3">
      <c r="A41" s="8"/>
      <c r="B41" s="82"/>
      <c r="C41" s="55" t="s">
        <v>24</v>
      </c>
      <c r="D41" s="56"/>
      <c r="E41" s="56"/>
      <c r="F41" s="56"/>
      <c r="G41" s="56"/>
      <c r="H41" s="56"/>
      <c r="I41" s="56"/>
      <c r="J41" s="56"/>
      <c r="K41" s="57"/>
      <c r="L41" s="78">
        <f>(L40*0.25)+(M40*0.75)</f>
        <v>0</v>
      </c>
      <c r="M41" s="79"/>
      <c r="N41" s="12">
        <v>0</v>
      </c>
      <c r="O41" s="61" t="s">
        <v>25</v>
      </c>
      <c r="P41" s="62"/>
      <c r="Q41" s="62"/>
      <c r="R41" s="62"/>
      <c r="S41" s="62"/>
      <c r="T41" s="62"/>
      <c r="U41" s="62"/>
      <c r="V41" s="62"/>
      <c r="W41" s="62"/>
      <c r="X41" s="63"/>
    </row>
    <row r="42" spans="1:24" ht="23.25" thickBot="1" x14ac:dyDescent="0.3">
      <c r="A42" s="6">
        <v>4.4000000000000004</v>
      </c>
      <c r="B42" s="80" t="s">
        <v>56</v>
      </c>
      <c r="C42" s="61" t="s">
        <v>57</v>
      </c>
      <c r="D42" s="62"/>
      <c r="E42" s="62"/>
      <c r="F42" s="62"/>
      <c r="G42" s="62"/>
      <c r="H42" s="62"/>
      <c r="I42" s="62"/>
      <c r="J42" s="62"/>
      <c r="K42" s="63"/>
      <c r="L42" s="7" t="s">
        <v>8</v>
      </c>
      <c r="M42" s="7" t="s">
        <v>9</v>
      </c>
      <c r="N42" s="91">
        <v>4</v>
      </c>
      <c r="O42" s="58" t="s">
        <v>10</v>
      </c>
      <c r="P42" s="59"/>
      <c r="Q42" s="59"/>
      <c r="R42" s="59"/>
      <c r="S42" s="59"/>
      <c r="T42" s="59"/>
      <c r="U42" s="59"/>
      <c r="V42" s="59"/>
      <c r="W42" s="59"/>
      <c r="X42" s="60"/>
    </row>
    <row r="43" spans="1:24" ht="15.75" thickBot="1" x14ac:dyDescent="0.3">
      <c r="A43" s="8"/>
      <c r="B43" s="81"/>
      <c r="C43" s="49" t="s">
        <v>58</v>
      </c>
      <c r="D43" s="50"/>
      <c r="E43" s="50"/>
      <c r="F43" s="50"/>
      <c r="G43" s="50"/>
      <c r="H43" s="50"/>
      <c r="I43" s="50"/>
      <c r="J43" s="50"/>
      <c r="K43" s="51"/>
      <c r="L43" s="15"/>
      <c r="M43" s="42"/>
      <c r="N43" s="92"/>
      <c r="O43" s="85" t="s">
        <v>59</v>
      </c>
      <c r="P43" s="86"/>
      <c r="Q43" s="86"/>
      <c r="R43" s="86"/>
      <c r="S43" s="86"/>
      <c r="T43" s="86"/>
      <c r="U43" s="86"/>
      <c r="V43" s="86"/>
      <c r="W43" s="86"/>
      <c r="X43" s="87"/>
    </row>
    <row r="44" spans="1:24" ht="15.75" thickBot="1" x14ac:dyDescent="0.3">
      <c r="A44" s="8"/>
      <c r="B44" s="81"/>
      <c r="C44" s="49" t="s">
        <v>60</v>
      </c>
      <c r="D44" s="50"/>
      <c r="E44" s="50"/>
      <c r="F44" s="50"/>
      <c r="G44" s="50"/>
      <c r="H44" s="50"/>
      <c r="I44" s="50"/>
      <c r="J44" s="50"/>
      <c r="K44" s="51"/>
      <c r="L44" s="15"/>
      <c r="M44" s="15"/>
      <c r="N44" s="92"/>
      <c r="O44" s="85" t="s">
        <v>61</v>
      </c>
      <c r="P44" s="86"/>
      <c r="Q44" s="86"/>
      <c r="R44" s="86"/>
      <c r="S44" s="86"/>
      <c r="T44" s="86"/>
      <c r="U44" s="86"/>
      <c r="V44" s="86"/>
      <c r="W44" s="86"/>
      <c r="X44" s="87"/>
    </row>
    <row r="45" spans="1:24" ht="15.75" thickBot="1" x14ac:dyDescent="0.3">
      <c r="A45" s="8"/>
      <c r="B45" s="81"/>
      <c r="C45" s="49" t="s">
        <v>62</v>
      </c>
      <c r="D45" s="50"/>
      <c r="E45" s="50"/>
      <c r="F45" s="50"/>
      <c r="G45" s="50"/>
      <c r="H45" s="50"/>
      <c r="I45" s="50"/>
      <c r="J45" s="50"/>
      <c r="K45" s="51"/>
      <c r="L45" s="15"/>
      <c r="M45" s="15"/>
      <c r="N45" s="92"/>
      <c r="O45" s="85" t="s">
        <v>63</v>
      </c>
      <c r="P45" s="86"/>
      <c r="Q45" s="86"/>
      <c r="R45" s="86"/>
      <c r="S45" s="86"/>
      <c r="T45" s="86"/>
      <c r="U45" s="86"/>
      <c r="V45" s="86"/>
      <c r="W45" s="86"/>
      <c r="X45" s="87"/>
    </row>
    <row r="46" spans="1:24" ht="27.75" customHeight="1" thickBot="1" x14ac:dyDescent="0.3">
      <c r="A46" s="8"/>
      <c r="B46" s="81"/>
      <c r="C46" s="49" t="s">
        <v>64</v>
      </c>
      <c r="D46" s="50"/>
      <c r="E46" s="50"/>
      <c r="F46" s="50"/>
      <c r="G46" s="50"/>
      <c r="H46" s="50"/>
      <c r="I46" s="50"/>
      <c r="J46" s="50"/>
      <c r="K46" s="51"/>
      <c r="L46" s="15"/>
      <c r="M46" s="15"/>
      <c r="N46" s="92"/>
      <c r="O46" s="75"/>
      <c r="P46" s="76"/>
      <c r="Q46" s="76"/>
      <c r="R46" s="76"/>
      <c r="S46" s="76"/>
      <c r="T46" s="76"/>
      <c r="U46" s="76"/>
      <c r="V46" s="76"/>
      <c r="W46" s="76"/>
      <c r="X46" s="77"/>
    </row>
    <row r="47" spans="1:24" ht="15.75" thickBot="1" x14ac:dyDescent="0.3">
      <c r="A47" s="8"/>
      <c r="B47" s="81"/>
      <c r="C47" s="49" t="s">
        <v>65</v>
      </c>
      <c r="D47" s="50"/>
      <c r="E47" s="50"/>
      <c r="F47" s="50"/>
      <c r="G47" s="50"/>
      <c r="H47" s="50"/>
      <c r="I47" s="50"/>
      <c r="J47" s="50"/>
      <c r="K47" s="51"/>
      <c r="L47" s="15"/>
      <c r="M47" s="15"/>
      <c r="N47" s="92"/>
      <c r="O47" s="75"/>
      <c r="P47" s="76"/>
      <c r="Q47" s="76"/>
      <c r="R47" s="76"/>
      <c r="S47" s="76"/>
      <c r="T47" s="76"/>
      <c r="U47" s="76"/>
      <c r="V47" s="76"/>
      <c r="W47" s="76"/>
      <c r="X47" s="77"/>
    </row>
    <row r="48" spans="1:24" ht="15.75" thickBot="1" x14ac:dyDescent="0.3">
      <c r="A48" s="8"/>
      <c r="B48" s="81"/>
      <c r="C48" s="49" t="s">
        <v>66</v>
      </c>
      <c r="D48" s="50"/>
      <c r="E48" s="50"/>
      <c r="F48" s="50"/>
      <c r="G48" s="50"/>
      <c r="H48" s="50"/>
      <c r="I48" s="50"/>
      <c r="J48" s="50"/>
      <c r="K48" s="51"/>
      <c r="L48" s="15"/>
      <c r="M48" s="15"/>
      <c r="N48" s="92"/>
      <c r="O48" s="75"/>
      <c r="P48" s="76"/>
      <c r="Q48" s="76"/>
      <c r="R48" s="76"/>
      <c r="S48" s="76"/>
      <c r="T48" s="76"/>
      <c r="U48" s="76"/>
      <c r="V48" s="76"/>
      <c r="W48" s="76"/>
      <c r="X48" s="77"/>
    </row>
    <row r="49" spans="1:24" ht="15.75" thickBot="1" x14ac:dyDescent="0.3">
      <c r="A49" s="8"/>
      <c r="B49" s="81"/>
      <c r="C49" s="49" t="s">
        <v>67</v>
      </c>
      <c r="D49" s="50"/>
      <c r="E49" s="50"/>
      <c r="F49" s="50"/>
      <c r="G49" s="50"/>
      <c r="H49" s="50"/>
      <c r="I49" s="50"/>
      <c r="J49" s="50"/>
      <c r="K49" s="51"/>
      <c r="L49" s="15"/>
      <c r="M49" s="15"/>
      <c r="N49" s="93"/>
      <c r="O49" s="75"/>
      <c r="P49" s="76"/>
      <c r="Q49" s="76"/>
      <c r="R49" s="76"/>
      <c r="S49" s="76"/>
      <c r="T49" s="76"/>
      <c r="U49" s="76"/>
      <c r="V49" s="76"/>
      <c r="W49" s="76"/>
      <c r="X49" s="77"/>
    </row>
    <row r="50" spans="1:24" ht="15.75" thickBot="1" x14ac:dyDescent="0.3">
      <c r="A50" s="8"/>
      <c r="B50" s="81"/>
      <c r="C50" s="55" t="s">
        <v>17</v>
      </c>
      <c r="D50" s="56"/>
      <c r="E50" s="56"/>
      <c r="F50" s="56"/>
      <c r="G50" s="56"/>
      <c r="H50" s="56"/>
      <c r="I50" s="56"/>
      <c r="J50" s="56"/>
      <c r="K50" s="57"/>
      <c r="L50" s="11">
        <f>SUM(L43:L49)</f>
        <v>0</v>
      </c>
      <c r="M50" s="11">
        <f>SUM(M43:M49)</f>
        <v>0</v>
      </c>
      <c r="N50" s="12">
        <v>3</v>
      </c>
      <c r="O50" s="61" t="s">
        <v>19</v>
      </c>
      <c r="P50" s="62"/>
      <c r="Q50" s="62"/>
      <c r="R50" s="62"/>
      <c r="S50" s="62"/>
      <c r="T50" s="62"/>
      <c r="U50" s="62"/>
      <c r="V50" s="62"/>
      <c r="W50" s="62"/>
      <c r="X50" s="63"/>
    </row>
    <row r="51" spans="1:24" ht="15.75" thickBot="1" x14ac:dyDescent="0.3">
      <c r="A51" s="8"/>
      <c r="B51" s="81"/>
      <c r="C51" s="55" t="s">
        <v>20</v>
      </c>
      <c r="D51" s="56"/>
      <c r="E51" s="56"/>
      <c r="F51" s="56"/>
      <c r="G51" s="56"/>
      <c r="H51" s="56"/>
      <c r="I51" s="56"/>
      <c r="J51" s="56"/>
      <c r="K51" s="57"/>
      <c r="L51" s="11">
        <f>L50</f>
        <v>0</v>
      </c>
      <c r="M51" s="13">
        <f>M50/7</f>
        <v>0</v>
      </c>
      <c r="N51" s="12">
        <v>2</v>
      </c>
      <c r="O51" s="61" t="s">
        <v>21</v>
      </c>
      <c r="P51" s="62"/>
      <c r="Q51" s="62"/>
      <c r="R51" s="62"/>
      <c r="S51" s="62"/>
      <c r="T51" s="62"/>
      <c r="U51" s="62"/>
      <c r="V51" s="62"/>
      <c r="W51" s="62"/>
      <c r="X51" s="63"/>
    </row>
    <row r="52" spans="1:24" ht="15.75" thickBot="1" x14ac:dyDescent="0.3">
      <c r="A52" s="8"/>
      <c r="B52" s="81"/>
      <c r="C52" s="55" t="s">
        <v>22</v>
      </c>
      <c r="D52" s="56"/>
      <c r="E52" s="56"/>
      <c r="F52" s="56"/>
      <c r="G52" s="56"/>
      <c r="H52" s="56"/>
      <c r="I52" s="56"/>
      <c r="J52" s="56"/>
      <c r="K52" s="57"/>
      <c r="L52" s="14">
        <f>L51/7*100</f>
        <v>0</v>
      </c>
      <c r="M52" s="13">
        <f>M51/4*100</f>
        <v>0</v>
      </c>
      <c r="N52" s="12">
        <v>1</v>
      </c>
      <c r="O52" s="61" t="s">
        <v>23</v>
      </c>
      <c r="P52" s="62"/>
      <c r="Q52" s="62"/>
      <c r="R52" s="62"/>
      <c r="S52" s="62"/>
      <c r="T52" s="62"/>
      <c r="U52" s="62"/>
      <c r="V52" s="62"/>
      <c r="W52" s="62"/>
      <c r="X52" s="63"/>
    </row>
    <row r="53" spans="1:24" ht="15.75" thickBot="1" x14ac:dyDescent="0.3">
      <c r="A53" s="8"/>
      <c r="B53" s="82"/>
      <c r="C53" s="55" t="s">
        <v>24</v>
      </c>
      <c r="D53" s="56"/>
      <c r="E53" s="56"/>
      <c r="F53" s="56"/>
      <c r="G53" s="56"/>
      <c r="H53" s="56"/>
      <c r="I53" s="56"/>
      <c r="J53" s="56"/>
      <c r="K53" s="57"/>
      <c r="L53" s="78">
        <f>(L52*0.25)+(M52*0.75)</f>
        <v>0</v>
      </c>
      <c r="M53" s="79"/>
      <c r="N53" s="12">
        <v>0</v>
      </c>
      <c r="O53" s="61" t="s">
        <v>25</v>
      </c>
      <c r="P53" s="62"/>
      <c r="Q53" s="62"/>
      <c r="R53" s="62"/>
      <c r="S53" s="62"/>
      <c r="T53" s="62"/>
      <c r="U53" s="62"/>
      <c r="V53" s="62"/>
      <c r="W53" s="62"/>
      <c r="X53" s="63"/>
    </row>
    <row r="54" spans="1:24" ht="23.25" thickBot="1" x14ac:dyDescent="0.3">
      <c r="A54" s="8"/>
      <c r="B54" s="80" t="s">
        <v>68</v>
      </c>
      <c r="C54" s="61" t="s">
        <v>69</v>
      </c>
      <c r="D54" s="62"/>
      <c r="E54" s="62"/>
      <c r="F54" s="62"/>
      <c r="G54" s="62"/>
      <c r="H54" s="62"/>
      <c r="I54" s="62"/>
      <c r="J54" s="62"/>
      <c r="K54" s="63"/>
      <c r="L54" s="7" t="s">
        <v>8</v>
      </c>
      <c r="M54" s="7" t="s">
        <v>9</v>
      </c>
      <c r="N54" s="74">
        <v>4</v>
      </c>
      <c r="O54" s="58" t="s">
        <v>10</v>
      </c>
      <c r="P54" s="59"/>
      <c r="Q54" s="59"/>
      <c r="R54" s="59"/>
      <c r="S54" s="59"/>
      <c r="T54" s="59"/>
      <c r="U54" s="59"/>
      <c r="V54" s="59"/>
      <c r="W54" s="59"/>
      <c r="X54" s="60"/>
    </row>
    <row r="55" spans="1:24" ht="15.75" thickBot="1" x14ac:dyDescent="0.3">
      <c r="A55" s="8"/>
      <c r="B55" s="81"/>
      <c r="C55" s="49" t="s">
        <v>70</v>
      </c>
      <c r="D55" s="50"/>
      <c r="E55" s="50"/>
      <c r="F55" s="50"/>
      <c r="G55" s="50"/>
      <c r="H55" s="50"/>
      <c r="I55" s="50"/>
      <c r="J55" s="50"/>
      <c r="K55" s="51"/>
      <c r="L55" s="15"/>
      <c r="M55" s="42"/>
      <c r="N55" s="74"/>
      <c r="O55" s="75" t="s">
        <v>71</v>
      </c>
      <c r="P55" s="76"/>
      <c r="Q55" s="76"/>
      <c r="R55" s="76"/>
      <c r="S55" s="76"/>
      <c r="T55" s="76"/>
      <c r="U55" s="76"/>
      <c r="V55" s="76"/>
      <c r="W55" s="76"/>
      <c r="X55" s="77"/>
    </row>
    <row r="56" spans="1:24" ht="15.75" thickBot="1" x14ac:dyDescent="0.3">
      <c r="A56" s="8"/>
      <c r="B56" s="81"/>
      <c r="C56" s="49" t="s">
        <v>72</v>
      </c>
      <c r="D56" s="50"/>
      <c r="E56" s="50"/>
      <c r="F56" s="50"/>
      <c r="G56" s="50"/>
      <c r="H56" s="50"/>
      <c r="I56" s="50"/>
      <c r="J56" s="50"/>
      <c r="K56" s="51"/>
      <c r="L56" s="15"/>
      <c r="M56" s="15"/>
      <c r="N56" s="74"/>
      <c r="O56" s="75" t="s">
        <v>73</v>
      </c>
      <c r="P56" s="76"/>
      <c r="Q56" s="76"/>
      <c r="R56" s="76"/>
      <c r="S56" s="76"/>
      <c r="T56" s="76"/>
      <c r="U56" s="76"/>
      <c r="V56" s="76"/>
      <c r="W56" s="76"/>
      <c r="X56" s="77"/>
    </row>
    <row r="57" spans="1:24" ht="15.75" thickBot="1" x14ac:dyDescent="0.3">
      <c r="A57" s="8"/>
      <c r="B57" s="81"/>
      <c r="C57" s="49" t="s">
        <v>74</v>
      </c>
      <c r="D57" s="50"/>
      <c r="E57" s="50"/>
      <c r="F57" s="50"/>
      <c r="G57" s="50"/>
      <c r="H57" s="50"/>
      <c r="I57" s="50"/>
      <c r="J57" s="50"/>
      <c r="K57" s="51"/>
      <c r="L57" s="15"/>
      <c r="M57" s="15"/>
      <c r="N57" s="74"/>
      <c r="O57" s="75" t="s">
        <v>75</v>
      </c>
      <c r="P57" s="76"/>
      <c r="Q57" s="76"/>
      <c r="R57" s="76"/>
      <c r="S57" s="76"/>
      <c r="T57" s="76"/>
      <c r="U57" s="76"/>
      <c r="V57" s="76"/>
      <c r="W57" s="76"/>
      <c r="X57" s="77"/>
    </row>
    <row r="58" spans="1:24" ht="15.75" thickBot="1" x14ac:dyDescent="0.3">
      <c r="A58" s="8"/>
      <c r="B58" s="81"/>
      <c r="C58" s="49" t="s">
        <v>76</v>
      </c>
      <c r="D58" s="50"/>
      <c r="E58" s="50"/>
      <c r="F58" s="50"/>
      <c r="G58" s="50"/>
      <c r="H58" s="50"/>
      <c r="I58" s="50"/>
      <c r="J58" s="50"/>
      <c r="K58" s="51"/>
      <c r="L58" s="15"/>
      <c r="M58" s="15"/>
      <c r="N58" s="74"/>
      <c r="O58" s="75"/>
      <c r="P58" s="76"/>
      <c r="Q58" s="76"/>
      <c r="R58" s="76"/>
      <c r="S58" s="76"/>
      <c r="T58" s="76"/>
      <c r="U58" s="76"/>
      <c r="V58" s="76"/>
      <c r="W58" s="76"/>
      <c r="X58" s="77"/>
    </row>
    <row r="59" spans="1:24" ht="15.75" thickBot="1" x14ac:dyDescent="0.3">
      <c r="A59" s="8"/>
      <c r="B59" s="81"/>
      <c r="C59" s="94" t="s">
        <v>17</v>
      </c>
      <c r="D59" s="94"/>
      <c r="E59" s="94"/>
      <c r="F59" s="94"/>
      <c r="G59" s="94"/>
      <c r="H59" s="94"/>
      <c r="I59" s="94"/>
      <c r="J59" s="94"/>
      <c r="K59" s="94"/>
      <c r="L59" s="11">
        <f>SUM(L55:L58)</f>
        <v>0</v>
      </c>
      <c r="M59" s="11">
        <f>SUM(M55:M58)</f>
        <v>0</v>
      </c>
      <c r="N59" s="12">
        <v>3</v>
      </c>
      <c r="O59" s="61" t="s">
        <v>19</v>
      </c>
      <c r="P59" s="62"/>
      <c r="Q59" s="62"/>
      <c r="R59" s="62"/>
      <c r="S59" s="62"/>
      <c r="T59" s="62"/>
      <c r="U59" s="62"/>
      <c r="V59" s="62"/>
      <c r="W59" s="62"/>
      <c r="X59" s="63"/>
    </row>
    <row r="60" spans="1:24" ht="15.75" thickBot="1" x14ac:dyDescent="0.3">
      <c r="A60" s="8"/>
      <c r="B60" s="81"/>
      <c r="C60" s="94" t="s">
        <v>20</v>
      </c>
      <c r="D60" s="94"/>
      <c r="E60" s="94"/>
      <c r="F60" s="94"/>
      <c r="G60" s="94"/>
      <c r="H60" s="94"/>
      <c r="I60" s="94"/>
      <c r="J60" s="94"/>
      <c r="K60" s="94"/>
      <c r="L60" s="11">
        <f>L59</f>
        <v>0</v>
      </c>
      <c r="M60" s="13">
        <f>M59/4</f>
        <v>0</v>
      </c>
      <c r="N60" s="12">
        <v>2</v>
      </c>
      <c r="O60" s="61" t="s">
        <v>21</v>
      </c>
      <c r="P60" s="62"/>
      <c r="Q60" s="62"/>
      <c r="R60" s="62"/>
      <c r="S60" s="62"/>
      <c r="T60" s="62"/>
      <c r="U60" s="62"/>
      <c r="V60" s="62"/>
      <c r="W60" s="62"/>
      <c r="X60" s="63"/>
    </row>
    <row r="61" spans="1:24" ht="15.75" thickBot="1" x14ac:dyDescent="0.3">
      <c r="A61" s="8"/>
      <c r="B61" s="81"/>
      <c r="C61" s="94" t="s">
        <v>22</v>
      </c>
      <c r="D61" s="94"/>
      <c r="E61" s="94"/>
      <c r="F61" s="94"/>
      <c r="G61" s="94"/>
      <c r="H61" s="94"/>
      <c r="I61" s="94"/>
      <c r="J61" s="94"/>
      <c r="K61" s="94"/>
      <c r="L61" s="14">
        <f>L60/4*100</f>
        <v>0</v>
      </c>
      <c r="M61" s="13">
        <f>M60/4*100</f>
        <v>0</v>
      </c>
      <c r="N61" s="12">
        <v>1</v>
      </c>
      <c r="O61" s="61" t="s">
        <v>23</v>
      </c>
      <c r="P61" s="62"/>
      <c r="Q61" s="62"/>
      <c r="R61" s="62"/>
      <c r="S61" s="62"/>
      <c r="T61" s="62"/>
      <c r="U61" s="62"/>
      <c r="V61" s="62"/>
      <c r="W61" s="62"/>
      <c r="X61" s="63"/>
    </row>
    <row r="62" spans="1:24" ht="15.75" thickBot="1" x14ac:dyDescent="0.3">
      <c r="A62" s="16"/>
      <c r="B62" s="82"/>
      <c r="C62" s="94" t="s">
        <v>24</v>
      </c>
      <c r="D62" s="94"/>
      <c r="E62" s="94"/>
      <c r="F62" s="94"/>
      <c r="G62" s="94"/>
      <c r="H62" s="94"/>
      <c r="I62" s="94"/>
      <c r="J62" s="94"/>
      <c r="K62" s="94"/>
      <c r="L62" s="78">
        <f>(L61*0.25)+(M61*0.75)</f>
        <v>0</v>
      </c>
      <c r="M62" s="79"/>
      <c r="N62" s="12">
        <v>0</v>
      </c>
      <c r="O62" s="61" t="s">
        <v>25</v>
      </c>
      <c r="P62" s="62"/>
      <c r="Q62" s="62"/>
      <c r="R62" s="62"/>
      <c r="S62" s="62"/>
      <c r="T62" s="62"/>
      <c r="U62" s="62"/>
      <c r="V62" s="62"/>
      <c r="W62" s="62"/>
      <c r="X62" s="63"/>
    </row>
    <row r="63" spans="1:24" ht="23.25" thickBot="1" x14ac:dyDescent="0.3">
      <c r="A63" s="17">
        <v>4.5</v>
      </c>
      <c r="B63" s="80" t="s">
        <v>77</v>
      </c>
      <c r="C63" s="61" t="s">
        <v>78</v>
      </c>
      <c r="D63" s="62"/>
      <c r="E63" s="62"/>
      <c r="F63" s="62"/>
      <c r="G63" s="62"/>
      <c r="H63" s="62"/>
      <c r="I63" s="62"/>
      <c r="J63" s="62"/>
      <c r="K63" s="63"/>
      <c r="L63" s="18" t="s">
        <v>8</v>
      </c>
      <c r="M63" s="19" t="s">
        <v>9</v>
      </c>
      <c r="N63" s="95">
        <v>4</v>
      </c>
      <c r="O63" s="58" t="s">
        <v>10</v>
      </c>
      <c r="P63" s="59"/>
      <c r="Q63" s="59"/>
      <c r="R63" s="59"/>
      <c r="S63" s="59"/>
      <c r="T63" s="59"/>
      <c r="U63" s="59"/>
      <c r="V63" s="59"/>
      <c r="W63" s="59"/>
      <c r="X63" s="60"/>
    </row>
    <row r="64" spans="1:24" ht="15.75" thickBot="1" x14ac:dyDescent="0.3">
      <c r="A64" s="8"/>
      <c r="B64" s="81"/>
      <c r="C64" s="88" t="s">
        <v>79</v>
      </c>
      <c r="D64" s="89"/>
      <c r="E64" s="89"/>
      <c r="F64" s="89"/>
      <c r="G64" s="89"/>
      <c r="H64" s="89"/>
      <c r="I64" s="89"/>
      <c r="J64" s="89"/>
      <c r="K64" s="90"/>
      <c r="L64" s="9"/>
      <c r="M64" s="43"/>
      <c r="N64" s="96"/>
      <c r="O64" s="85" t="s">
        <v>59</v>
      </c>
      <c r="P64" s="86"/>
      <c r="Q64" s="86"/>
      <c r="R64" s="86"/>
      <c r="S64" s="86"/>
      <c r="T64" s="86"/>
      <c r="U64" s="86"/>
      <c r="V64" s="86"/>
      <c r="W64" s="86"/>
      <c r="X64" s="87"/>
    </row>
    <row r="65" spans="1:24" ht="15.75" thickBot="1" x14ac:dyDescent="0.3">
      <c r="A65" s="8"/>
      <c r="B65" s="81"/>
      <c r="C65" s="49" t="s">
        <v>80</v>
      </c>
      <c r="D65" s="50"/>
      <c r="E65" s="50"/>
      <c r="F65" s="50"/>
      <c r="G65" s="50"/>
      <c r="H65" s="50"/>
      <c r="I65" s="50"/>
      <c r="J65" s="50"/>
      <c r="K65" s="51"/>
      <c r="L65" s="15"/>
      <c r="M65" s="15"/>
      <c r="N65" s="96"/>
      <c r="O65" s="85" t="s">
        <v>81</v>
      </c>
      <c r="P65" s="86"/>
      <c r="Q65" s="86"/>
      <c r="R65" s="86"/>
      <c r="S65" s="86"/>
      <c r="T65" s="86"/>
      <c r="U65" s="86"/>
      <c r="V65" s="86"/>
      <c r="W65" s="86"/>
      <c r="X65" s="87"/>
    </row>
    <row r="66" spans="1:24" ht="15.75" thickBot="1" x14ac:dyDescent="0.3">
      <c r="A66" s="8"/>
      <c r="B66" s="81"/>
      <c r="C66" s="49" t="s">
        <v>82</v>
      </c>
      <c r="D66" s="50"/>
      <c r="E66" s="50"/>
      <c r="F66" s="50"/>
      <c r="G66" s="50"/>
      <c r="H66" s="50"/>
      <c r="I66" s="50"/>
      <c r="J66" s="50"/>
      <c r="K66" s="51"/>
      <c r="L66" s="15"/>
      <c r="M66" s="15"/>
      <c r="N66" s="96"/>
      <c r="O66" s="85" t="s">
        <v>83</v>
      </c>
      <c r="P66" s="86"/>
      <c r="Q66" s="86"/>
      <c r="R66" s="86"/>
      <c r="S66" s="86"/>
      <c r="T66" s="86"/>
      <c r="U66" s="86"/>
      <c r="V66" s="86"/>
      <c r="W66" s="86"/>
      <c r="X66" s="87"/>
    </row>
    <row r="67" spans="1:24" ht="15.75" thickBot="1" x14ac:dyDescent="0.3">
      <c r="A67" s="8"/>
      <c r="B67" s="81"/>
      <c r="C67" s="49" t="s">
        <v>84</v>
      </c>
      <c r="D67" s="50"/>
      <c r="E67" s="50"/>
      <c r="F67" s="50"/>
      <c r="G67" s="50"/>
      <c r="H67" s="50"/>
      <c r="I67" s="50"/>
      <c r="J67" s="50"/>
      <c r="K67" s="51"/>
      <c r="L67" s="15"/>
      <c r="M67" s="15"/>
      <c r="N67" s="96"/>
      <c r="O67" s="85" t="s">
        <v>85</v>
      </c>
      <c r="P67" s="86"/>
      <c r="Q67" s="86"/>
      <c r="R67" s="86"/>
      <c r="S67" s="86"/>
      <c r="T67" s="86"/>
      <c r="U67" s="86"/>
      <c r="V67" s="86"/>
      <c r="W67" s="86"/>
      <c r="X67" s="87"/>
    </row>
    <row r="68" spans="1:24" ht="15.75" thickBot="1" x14ac:dyDescent="0.3">
      <c r="A68" s="8"/>
      <c r="B68" s="81"/>
      <c r="C68" s="49" t="s">
        <v>86</v>
      </c>
      <c r="D68" s="50"/>
      <c r="E68" s="50"/>
      <c r="F68" s="50"/>
      <c r="G68" s="50"/>
      <c r="H68" s="50"/>
      <c r="I68" s="50"/>
      <c r="J68" s="50"/>
      <c r="K68" s="51"/>
      <c r="L68" s="15"/>
      <c r="M68" s="15"/>
      <c r="N68" s="97"/>
      <c r="O68" s="75"/>
      <c r="P68" s="76"/>
      <c r="Q68" s="76"/>
      <c r="R68" s="76"/>
      <c r="S68" s="76"/>
      <c r="T68" s="76"/>
      <c r="U68" s="76"/>
      <c r="V68" s="76"/>
      <c r="W68" s="76"/>
      <c r="X68" s="77"/>
    </row>
    <row r="69" spans="1:24" ht="15.75" thickBot="1" x14ac:dyDescent="0.3">
      <c r="A69" s="8"/>
      <c r="B69" s="81"/>
      <c r="C69" s="55" t="s">
        <v>17</v>
      </c>
      <c r="D69" s="56"/>
      <c r="E69" s="56"/>
      <c r="F69" s="56"/>
      <c r="G69" s="56"/>
      <c r="H69" s="56"/>
      <c r="I69" s="56"/>
      <c r="J69" s="56"/>
      <c r="K69" s="57"/>
      <c r="L69" s="11">
        <f>SUM(L64:L68)</f>
        <v>0</v>
      </c>
      <c r="M69" s="11">
        <f>SUM(M64:M68)</f>
        <v>0</v>
      </c>
      <c r="N69" s="20">
        <v>3</v>
      </c>
      <c r="O69" s="61" t="s">
        <v>87</v>
      </c>
      <c r="P69" s="62"/>
      <c r="Q69" s="62"/>
      <c r="R69" s="62"/>
      <c r="S69" s="62"/>
      <c r="T69" s="62"/>
      <c r="U69" s="62"/>
      <c r="V69" s="62"/>
      <c r="W69" s="62"/>
      <c r="X69" s="63"/>
    </row>
    <row r="70" spans="1:24" ht="15.75" thickBot="1" x14ac:dyDescent="0.3">
      <c r="A70" s="8"/>
      <c r="B70" s="81"/>
      <c r="C70" s="55" t="s">
        <v>20</v>
      </c>
      <c r="D70" s="56"/>
      <c r="E70" s="56"/>
      <c r="F70" s="56"/>
      <c r="G70" s="56"/>
      <c r="H70" s="56"/>
      <c r="I70" s="56"/>
      <c r="J70" s="56"/>
      <c r="K70" s="57"/>
      <c r="L70" s="11">
        <f>L69</f>
        <v>0</v>
      </c>
      <c r="M70" s="13">
        <f>M69/5</f>
        <v>0</v>
      </c>
      <c r="N70" s="20">
        <v>2</v>
      </c>
      <c r="O70" s="61" t="s">
        <v>88</v>
      </c>
      <c r="P70" s="62"/>
      <c r="Q70" s="62"/>
      <c r="R70" s="62"/>
      <c r="S70" s="62"/>
      <c r="T70" s="62"/>
      <c r="U70" s="62"/>
      <c r="V70" s="62"/>
      <c r="W70" s="62"/>
      <c r="X70" s="63"/>
    </row>
    <row r="71" spans="1:24" ht="15.75" thickBot="1" x14ac:dyDescent="0.3">
      <c r="A71" s="8"/>
      <c r="B71" s="81"/>
      <c r="C71" s="55" t="s">
        <v>22</v>
      </c>
      <c r="D71" s="56"/>
      <c r="E71" s="56"/>
      <c r="F71" s="56"/>
      <c r="G71" s="56"/>
      <c r="H71" s="56"/>
      <c r="I71" s="56"/>
      <c r="J71" s="56"/>
      <c r="K71" s="57"/>
      <c r="L71" s="14">
        <f>L70/5*100</f>
        <v>0</v>
      </c>
      <c r="M71" s="13">
        <f>M70/4*100</f>
        <v>0</v>
      </c>
      <c r="N71" s="20">
        <v>1</v>
      </c>
      <c r="O71" s="61" t="s">
        <v>89</v>
      </c>
      <c r="P71" s="62"/>
      <c r="Q71" s="62"/>
      <c r="R71" s="62"/>
      <c r="S71" s="62"/>
      <c r="T71" s="62"/>
      <c r="U71" s="62"/>
      <c r="V71" s="62"/>
      <c r="W71" s="62"/>
      <c r="X71" s="63"/>
    </row>
    <row r="72" spans="1:24" ht="15.75" thickBot="1" x14ac:dyDescent="0.3">
      <c r="A72" s="8"/>
      <c r="B72" s="82"/>
      <c r="C72" s="55" t="s">
        <v>24</v>
      </c>
      <c r="D72" s="56"/>
      <c r="E72" s="56"/>
      <c r="F72" s="56"/>
      <c r="G72" s="56"/>
      <c r="H72" s="56"/>
      <c r="I72" s="56"/>
      <c r="J72" s="56"/>
      <c r="K72" s="57"/>
      <c r="L72" s="78">
        <f>(L71*0.25)+(M71*0.75)</f>
        <v>0</v>
      </c>
      <c r="M72" s="79"/>
      <c r="N72" s="20">
        <v>0</v>
      </c>
      <c r="O72" s="98" t="s">
        <v>90</v>
      </c>
      <c r="P72" s="99"/>
      <c r="Q72" s="99"/>
      <c r="R72" s="99"/>
      <c r="S72" s="99"/>
      <c r="T72" s="99"/>
      <c r="U72" s="99"/>
      <c r="V72" s="99"/>
      <c r="W72" s="99"/>
      <c r="X72" s="100"/>
    </row>
    <row r="73" spans="1:24" ht="23.25" thickBot="1" x14ac:dyDescent="0.3">
      <c r="A73" s="6">
        <v>4.5999999999999996</v>
      </c>
      <c r="B73" s="80" t="s">
        <v>91</v>
      </c>
      <c r="C73" s="61" t="s">
        <v>92</v>
      </c>
      <c r="D73" s="62"/>
      <c r="E73" s="62"/>
      <c r="F73" s="62"/>
      <c r="G73" s="62"/>
      <c r="H73" s="62"/>
      <c r="I73" s="62"/>
      <c r="J73" s="62"/>
      <c r="K73" s="63"/>
      <c r="L73" s="7" t="s">
        <v>8</v>
      </c>
      <c r="M73" s="7" t="s">
        <v>9</v>
      </c>
      <c r="N73" s="91">
        <v>4</v>
      </c>
      <c r="O73" s="58" t="s">
        <v>10</v>
      </c>
      <c r="P73" s="59"/>
      <c r="Q73" s="59"/>
      <c r="R73" s="59"/>
      <c r="S73" s="59"/>
      <c r="T73" s="59"/>
      <c r="U73" s="59"/>
      <c r="V73" s="59"/>
      <c r="W73" s="59"/>
      <c r="X73" s="60"/>
    </row>
    <row r="74" spans="1:24" ht="15.75" thickBot="1" x14ac:dyDescent="0.3">
      <c r="A74" s="8"/>
      <c r="B74" s="81"/>
      <c r="C74" s="49" t="s">
        <v>93</v>
      </c>
      <c r="D74" s="50"/>
      <c r="E74" s="50"/>
      <c r="F74" s="50"/>
      <c r="G74" s="50"/>
      <c r="H74" s="50"/>
      <c r="I74" s="50"/>
      <c r="J74" s="50"/>
      <c r="K74" s="51"/>
      <c r="L74" s="15"/>
      <c r="M74" s="42"/>
      <c r="N74" s="92"/>
      <c r="O74" s="85" t="s">
        <v>94</v>
      </c>
      <c r="P74" s="86"/>
      <c r="Q74" s="86"/>
      <c r="R74" s="86"/>
      <c r="S74" s="86"/>
      <c r="T74" s="86"/>
      <c r="U74" s="86"/>
      <c r="V74" s="86"/>
      <c r="W74" s="86"/>
      <c r="X74" s="87"/>
    </row>
    <row r="75" spans="1:24" ht="15.75" thickBot="1" x14ac:dyDescent="0.3">
      <c r="A75" s="8"/>
      <c r="B75" s="81"/>
      <c r="C75" s="49" t="s">
        <v>95</v>
      </c>
      <c r="D75" s="50"/>
      <c r="E75" s="50"/>
      <c r="F75" s="50"/>
      <c r="G75" s="50"/>
      <c r="H75" s="50"/>
      <c r="I75" s="50"/>
      <c r="J75" s="50"/>
      <c r="K75" s="51"/>
      <c r="L75" s="15"/>
      <c r="M75" s="15"/>
      <c r="N75" s="92"/>
      <c r="O75" s="85" t="s">
        <v>96</v>
      </c>
      <c r="P75" s="86"/>
      <c r="Q75" s="86"/>
      <c r="R75" s="86"/>
      <c r="S75" s="86"/>
      <c r="T75" s="86"/>
      <c r="U75" s="86"/>
      <c r="V75" s="86"/>
      <c r="W75" s="86"/>
      <c r="X75" s="87"/>
    </row>
    <row r="76" spans="1:24" ht="15.75" thickBot="1" x14ac:dyDescent="0.3">
      <c r="A76" s="8"/>
      <c r="B76" s="81"/>
      <c r="C76" s="49" t="s">
        <v>97</v>
      </c>
      <c r="D76" s="50"/>
      <c r="E76" s="50"/>
      <c r="F76" s="50"/>
      <c r="G76" s="50"/>
      <c r="H76" s="50"/>
      <c r="I76" s="50"/>
      <c r="J76" s="50"/>
      <c r="K76" s="51"/>
      <c r="L76" s="15"/>
      <c r="M76" s="15"/>
      <c r="N76" s="92"/>
      <c r="O76" s="85" t="s">
        <v>98</v>
      </c>
      <c r="P76" s="86"/>
      <c r="Q76" s="86"/>
      <c r="R76" s="86"/>
      <c r="S76" s="86"/>
      <c r="T76" s="86"/>
      <c r="U76" s="86"/>
      <c r="V76" s="86"/>
      <c r="W76" s="86"/>
      <c r="X76" s="87"/>
    </row>
    <row r="77" spans="1:24" ht="15.75" thickBot="1" x14ac:dyDescent="0.3">
      <c r="A77" s="8"/>
      <c r="B77" s="81"/>
      <c r="C77" s="49" t="s">
        <v>99</v>
      </c>
      <c r="D77" s="50"/>
      <c r="E77" s="50"/>
      <c r="F77" s="50"/>
      <c r="G77" s="50"/>
      <c r="H77" s="50"/>
      <c r="I77" s="50"/>
      <c r="J77" s="50"/>
      <c r="K77" s="51"/>
      <c r="L77" s="15"/>
      <c r="M77" s="15"/>
      <c r="N77" s="92"/>
      <c r="O77" s="85" t="s">
        <v>100</v>
      </c>
      <c r="P77" s="86"/>
      <c r="Q77" s="86"/>
      <c r="R77" s="86"/>
      <c r="S77" s="86"/>
      <c r="T77" s="86"/>
      <c r="U77" s="86"/>
      <c r="V77" s="86"/>
      <c r="W77" s="86"/>
      <c r="X77" s="87"/>
    </row>
    <row r="78" spans="1:24" ht="15.75" thickBot="1" x14ac:dyDescent="0.3">
      <c r="A78" s="8"/>
      <c r="B78" s="81"/>
      <c r="C78" s="49" t="s">
        <v>101</v>
      </c>
      <c r="D78" s="50"/>
      <c r="E78" s="50"/>
      <c r="F78" s="50"/>
      <c r="G78" s="50"/>
      <c r="H78" s="50"/>
      <c r="I78" s="50"/>
      <c r="J78" s="50"/>
      <c r="K78" s="51"/>
      <c r="L78" s="15"/>
      <c r="M78" s="15"/>
      <c r="N78" s="92"/>
      <c r="O78" s="75"/>
      <c r="P78" s="76"/>
      <c r="Q78" s="76"/>
      <c r="R78" s="76"/>
      <c r="S78" s="76"/>
      <c r="T78" s="76"/>
      <c r="U78" s="76"/>
      <c r="V78" s="76"/>
      <c r="W78" s="76"/>
      <c r="X78" s="77"/>
    </row>
    <row r="79" spans="1:24" ht="15.75" thickBot="1" x14ac:dyDescent="0.3">
      <c r="A79" s="8"/>
      <c r="B79" s="81"/>
      <c r="C79" s="49" t="s">
        <v>102</v>
      </c>
      <c r="D79" s="50"/>
      <c r="E79" s="50"/>
      <c r="F79" s="50"/>
      <c r="G79" s="50"/>
      <c r="H79" s="50"/>
      <c r="I79" s="50"/>
      <c r="J79" s="50"/>
      <c r="K79" s="51"/>
      <c r="L79" s="15"/>
      <c r="M79" s="15"/>
      <c r="N79" s="92"/>
      <c r="O79" s="75"/>
      <c r="P79" s="76"/>
      <c r="Q79" s="76"/>
      <c r="R79" s="76"/>
      <c r="S79" s="76"/>
      <c r="T79" s="76"/>
      <c r="U79" s="76"/>
      <c r="V79" s="76"/>
      <c r="W79" s="76"/>
      <c r="X79" s="77"/>
    </row>
    <row r="80" spans="1:24" ht="15.75" thickBot="1" x14ac:dyDescent="0.3">
      <c r="A80" s="8"/>
      <c r="B80" s="81"/>
      <c r="C80" s="49" t="s">
        <v>103</v>
      </c>
      <c r="D80" s="50"/>
      <c r="E80" s="50"/>
      <c r="F80" s="50"/>
      <c r="G80" s="50"/>
      <c r="H80" s="50"/>
      <c r="I80" s="50"/>
      <c r="J80" s="50"/>
      <c r="K80" s="51"/>
      <c r="L80" s="15"/>
      <c r="M80" s="15"/>
      <c r="N80" s="93"/>
      <c r="O80" s="75"/>
      <c r="P80" s="76"/>
      <c r="Q80" s="76"/>
      <c r="R80" s="76"/>
      <c r="S80" s="76"/>
      <c r="T80" s="76"/>
      <c r="U80" s="76"/>
      <c r="V80" s="76"/>
      <c r="W80" s="76"/>
      <c r="X80" s="77"/>
    </row>
    <row r="81" spans="1:24" ht="53.25" customHeight="1" thickBot="1" x14ac:dyDescent="0.3">
      <c r="A81" s="8"/>
      <c r="B81" s="81"/>
      <c r="C81" s="55" t="s">
        <v>17</v>
      </c>
      <c r="D81" s="56"/>
      <c r="E81" s="56"/>
      <c r="F81" s="56"/>
      <c r="G81" s="56"/>
      <c r="H81" s="56"/>
      <c r="I81" s="56"/>
      <c r="J81" s="56"/>
      <c r="K81" s="57"/>
      <c r="L81" s="11">
        <f>SUM(L74:L80)</f>
        <v>0</v>
      </c>
      <c r="M81" s="11">
        <f>SUM(M74:M80)</f>
        <v>0</v>
      </c>
      <c r="N81" s="12">
        <v>3</v>
      </c>
      <c r="O81" s="61" t="s">
        <v>104</v>
      </c>
      <c r="P81" s="62"/>
      <c r="Q81" s="62"/>
      <c r="R81" s="62"/>
      <c r="S81" s="62"/>
      <c r="T81" s="62"/>
      <c r="U81" s="62"/>
      <c r="V81" s="62"/>
      <c r="W81" s="62"/>
      <c r="X81" s="63"/>
    </row>
    <row r="82" spans="1:24" ht="53.25" customHeight="1" thickBot="1" x14ac:dyDescent="0.3">
      <c r="A82" s="8"/>
      <c r="B82" s="81"/>
      <c r="C82" s="55" t="s">
        <v>20</v>
      </c>
      <c r="D82" s="56"/>
      <c r="E82" s="56"/>
      <c r="F82" s="56"/>
      <c r="G82" s="56"/>
      <c r="H82" s="56"/>
      <c r="I82" s="56"/>
      <c r="J82" s="56"/>
      <c r="K82" s="57"/>
      <c r="L82" s="11">
        <f>L81</f>
        <v>0</v>
      </c>
      <c r="M82" s="13">
        <f>M81/7</f>
        <v>0</v>
      </c>
      <c r="N82" s="12">
        <v>2</v>
      </c>
      <c r="O82" s="61" t="s">
        <v>105</v>
      </c>
      <c r="P82" s="62"/>
      <c r="Q82" s="62"/>
      <c r="R82" s="62"/>
      <c r="S82" s="62"/>
      <c r="T82" s="62"/>
      <c r="U82" s="62"/>
      <c r="V82" s="62"/>
      <c r="W82" s="62"/>
      <c r="X82" s="63"/>
    </row>
    <row r="83" spans="1:24" ht="53.25" customHeight="1" thickBot="1" x14ac:dyDescent="0.3">
      <c r="A83" s="8"/>
      <c r="B83" s="81"/>
      <c r="C83" s="55" t="s">
        <v>22</v>
      </c>
      <c r="D83" s="56"/>
      <c r="E83" s="56"/>
      <c r="F83" s="56"/>
      <c r="G83" s="56"/>
      <c r="H83" s="56"/>
      <c r="I83" s="56"/>
      <c r="J83" s="56"/>
      <c r="K83" s="57"/>
      <c r="L83" s="14">
        <f>L82/7*100</f>
        <v>0</v>
      </c>
      <c r="M83" s="13">
        <f>M82/4*100</f>
        <v>0</v>
      </c>
      <c r="N83" s="12">
        <v>1</v>
      </c>
      <c r="O83" s="61" t="s">
        <v>106</v>
      </c>
      <c r="P83" s="62"/>
      <c r="Q83" s="62"/>
      <c r="R83" s="62"/>
      <c r="S83" s="62"/>
      <c r="T83" s="62"/>
      <c r="U83" s="62"/>
      <c r="V83" s="62"/>
      <c r="W83" s="62"/>
      <c r="X83" s="63"/>
    </row>
    <row r="84" spans="1:24" ht="15.75" thickBot="1" x14ac:dyDescent="0.3">
      <c r="A84" s="16"/>
      <c r="B84" s="82"/>
      <c r="C84" s="55" t="s">
        <v>24</v>
      </c>
      <c r="D84" s="56"/>
      <c r="E84" s="56"/>
      <c r="F84" s="56"/>
      <c r="G84" s="56"/>
      <c r="H84" s="56"/>
      <c r="I84" s="56"/>
      <c r="J84" s="56"/>
      <c r="K84" s="57"/>
      <c r="L84" s="78">
        <f>(L83*0.25)+(M83*0.75)</f>
        <v>0</v>
      </c>
      <c r="M84" s="79"/>
      <c r="N84" s="12">
        <v>0</v>
      </c>
      <c r="O84" s="61" t="s">
        <v>107</v>
      </c>
      <c r="P84" s="62"/>
      <c r="Q84" s="62"/>
      <c r="R84" s="62"/>
      <c r="S84" s="62"/>
      <c r="T84" s="62"/>
      <c r="U84" s="62"/>
      <c r="V84" s="62"/>
      <c r="W84" s="62"/>
      <c r="X84" s="63"/>
    </row>
    <row r="85" spans="1:24" ht="15.75" thickBot="1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5.75" thickBot="1" x14ac:dyDescent="0.3">
      <c r="A86" s="101" t="s">
        <v>108</v>
      </c>
      <c r="B86" s="102"/>
      <c r="C86" s="102"/>
      <c r="D86" s="102"/>
      <c r="E86" s="102"/>
      <c r="F86" s="102"/>
      <c r="G86" s="102"/>
      <c r="H86" s="103" t="s">
        <v>109</v>
      </c>
      <c r="I86" s="104"/>
      <c r="J86" s="105"/>
      <c r="K86" s="22"/>
      <c r="L86" s="106" t="s">
        <v>1</v>
      </c>
      <c r="M86" s="107"/>
      <c r="N86" s="107"/>
      <c r="O86" s="107"/>
      <c r="P86" s="23" t="s">
        <v>2</v>
      </c>
      <c r="Q86" s="23" t="s">
        <v>110</v>
      </c>
      <c r="R86" s="23" t="s">
        <v>111</v>
      </c>
      <c r="S86" s="24" t="s">
        <v>4</v>
      </c>
      <c r="T86" s="25"/>
      <c r="U86" s="106" t="s">
        <v>112</v>
      </c>
      <c r="V86" s="107"/>
      <c r="W86" s="107" t="s">
        <v>4</v>
      </c>
      <c r="X86" s="108"/>
    </row>
    <row r="87" spans="1:24" x14ac:dyDescent="0.25">
      <c r="A87" s="111" t="s">
        <v>113</v>
      </c>
      <c r="B87" s="112"/>
      <c r="C87" s="113"/>
      <c r="D87" s="114"/>
      <c r="E87" s="114"/>
      <c r="F87" s="115"/>
      <c r="G87" s="26" t="s">
        <v>114</v>
      </c>
      <c r="H87" s="116"/>
      <c r="I87" s="117"/>
      <c r="J87" s="118"/>
      <c r="K87" s="22"/>
      <c r="L87" s="27">
        <v>4.0999999999999996</v>
      </c>
      <c r="M87" s="119" t="s">
        <v>115</v>
      </c>
      <c r="N87" s="119"/>
      <c r="O87" s="119"/>
      <c r="P87" s="28" t="s">
        <v>6</v>
      </c>
      <c r="Q87" s="28">
        <v>10</v>
      </c>
      <c r="R87" s="29">
        <f>L14</f>
        <v>0</v>
      </c>
      <c r="S87" s="30">
        <f>IF(R87="","",R87*0.1)</f>
        <v>0</v>
      </c>
      <c r="T87" s="25"/>
      <c r="U87" s="25"/>
      <c r="V87" s="25"/>
      <c r="W87" s="25"/>
      <c r="X87" s="25"/>
    </row>
    <row r="88" spans="1:24" x14ac:dyDescent="0.25">
      <c r="A88" s="120" t="s">
        <v>116</v>
      </c>
      <c r="B88" s="121"/>
      <c r="C88" s="122"/>
      <c r="D88" s="123"/>
      <c r="E88" s="123"/>
      <c r="F88" s="124"/>
      <c r="G88" s="31" t="s">
        <v>117</v>
      </c>
      <c r="H88" s="125"/>
      <c r="I88" s="126"/>
      <c r="J88" s="127"/>
      <c r="K88" s="22"/>
      <c r="L88" s="128">
        <v>4.2</v>
      </c>
      <c r="M88" s="109" t="s">
        <v>118</v>
      </c>
      <c r="N88" s="109"/>
      <c r="O88" s="109"/>
      <c r="P88" s="32" t="s">
        <v>26</v>
      </c>
      <c r="Q88" s="32">
        <v>10</v>
      </c>
      <c r="R88" s="33">
        <f>L22</f>
        <v>0</v>
      </c>
      <c r="S88" s="34">
        <f>IF(R88="","",R88*0.1)</f>
        <v>0</v>
      </c>
      <c r="T88" s="25"/>
      <c r="U88" s="110" t="s">
        <v>119</v>
      </c>
      <c r="V88" s="110"/>
      <c r="W88" s="32" t="s">
        <v>120</v>
      </c>
      <c r="X88" s="35" t="s">
        <v>18</v>
      </c>
    </row>
    <row r="89" spans="1:24" x14ac:dyDescent="0.25">
      <c r="A89" s="120" t="s">
        <v>121</v>
      </c>
      <c r="B89" s="121"/>
      <c r="C89" s="138"/>
      <c r="D89" s="139"/>
      <c r="E89" s="139"/>
      <c r="F89" s="140"/>
      <c r="G89" s="31" t="s">
        <v>122</v>
      </c>
      <c r="H89" s="142"/>
      <c r="I89" s="143"/>
      <c r="J89" s="144"/>
      <c r="K89" s="22"/>
      <c r="L89" s="129"/>
      <c r="M89" s="109"/>
      <c r="N89" s="109"/>
      <c r="O89" s="109"/>
      <c r="P89" s="32" t="s">
        <v>34</v>
      </c>
      <c r="Q89" s="32">
        <v>5</v>
      </c>
      <c r="R89" s="33">
        <f>L31</f>
        <v>0</v>
      </c>
      <c r="S89" s="34">
        <f>IF(R89="","",R89*0.05)</f>
        <v>0</v>
      </c>
      <c r="T89" s="21"/>
      <c r="U89" s="110" t="s">
        <v>123</v>
      </c>
      <c r="V89" s="110"/>
      <c r="W89" s="32" t="s">
        <v>124</v>
      </c>
      <c r="X89" s="35" t="s">
        <v>18</v>
      </c>
    </row>
    <row r="90" spans="1:24" ht="15.75" thickBot="1" x14ac:dyDescent="0.3">
      <c r="A90" s="145" t="s">
        <v>125</v>
      </c>
      <c r="B90" s="146"/>
      <c r="C90" s="147"/>
      <c r="D90" s="148"/>
      <c r="E90" s="148"/>
      <c r="F90" s="148"/>
      <c r="G90" s="148"/>
      <c r="H90" s="148"/>
      <c r="I90" s="148"/>
      <c r="J90" s="149"/>
      <c r="K90" s="22"/>
      <c r="L90" s="36">
        <v>4.3</v>
      </c>
      <c r="M90" s="109" t="s">
        <v>126</v>
      </c>
      <c r="N90" s="109"/>
      <c r="O90" s="109"/>
      <c r="P90" s="32" t="s">
        <v>43</v>
      </c>
      <c r="Q90" s="32">
        <v>15</v>
      </c>
      <c r="R90" s="33">
        <f>L41</f>
        <v>0</v>
      </c>
      <c r="S90" s="34">
        <f>IF(R90="","",R90*0.15)</f>
        <v>0</v>
      </c>
      <c r="T90" s="21"/>
      <c r="U90" s="110" t="s">
        <v>127</v>
      </c>
      <c r="V90" s="110"/>
      <c r="W90" s="32" t="s">
        <v>128</v>
      </c>
      <c r="X90" s="35" t="s">
        <v>18</v>
      </c>
    </row>
    <row r="91" spans="1:24" x14ac:dyDescent="0.25">
      <c r="A91" s="37"/>
      <c r="B91" s="37"/>
      <c r="C91" s="37"/>
      <c r="D91" s="37"/>
      <c r="E91" s="37"/>
      <c r="F91" s="37"/>
      <c r="G91" s="37"/>
      <c r="H91" s="21"/>
      <c r="I91" s="21"/>
      <c r="J91" s="38"/>
      <c r="K91" s="22"/>
      <c r="L91" s="128">
        <v>4.4000000000000004</v>
      </c>
      <c r="M91" s="109" t="s">
        <v>129</v>
      </c>
      <c r="N91" s="109"/>
      <c r="O91" s="109"/>
      <c r="P91" s="32" t="s">
        <v>56</v>
      </c>
      <c r="Q91" s="32">
        <v>25</v>
      </c>
      <c r="R91" s="33">
        <f>L53</f>
        <v>0</v>
      </c>
      <c r="S91" s="34">
        <f>IF(R91="","",R91*0.25)</f>
        <v>0</v>
      </c>
      <c r="T91" s="21"/>
      <c r="U91" s="110" t="s">
        <v>130</v>
      </c>
      <c r="V91" s="110"/>
      <c r="W91" s="32" t="s">
        <v>131</v>
      </c>
      <c r="X91" s="35" t="s">
        <v>18</v>
      </c>
    </row>
    <row r="92" spans="1:24" x14ac:dyDescent="0.25">
      <c r="A92" s="121" t="s">
        <v>132</v>
      </c>
      <c r="B92" s="121"/>
      <c r="C92" s="138"/>
      <c r="D92" s="139"/>
      <c r="E92" s="139"/>
      <c r="F92" s="140"/>
      <c r="G92" s="31" t="s">
        <v>133</v>
      </c>
      <c r="H92" s="125"/>
      <c r="I92" s="126"/>
      <c r="J92" s="141"/>
      <c r="K92" s="39"/>
      <c r="L92" s="129"/>
      <c r="M92" s="109"/>
      <c r="N92" s="109"/>
      <c r="O92" s="109"/>
      <c r="P92" s="32" t="s">
        <v>68</v>
      </c>
      <c r="Q92" s="32">
        <v>5</v>
      </c>
      <c r="R92" s="33">
        <f>L62</f>
        <v>0</v>
      </c>
      <c r="S92" s="34">
        <f>IF(R92="","",R92*0.05)</f>
        <v>0</v>
      </c>
      <c r="T92" s="21"/>
      <c r="U92" s="110" t="s">
        <v>134</v>
      </c>
      <c r="V92" s="110"/>
      <c r="W92" s="32" t="s">
        <v>135</v>
      </c>
      <c r="X92" s="35" t="s">
        <v>18</v>
      </c>
    </row>
    <row r="93" spans="1:24" x14ac:dyDescent="0.25">
      <c r="A93" s="121" t="s">
        <v>136</v>
      </c>
      <c r="B93" s="121"/>
      <c r="C93" s="135"/>
      <c r="D93" s="136"/>
      <c r="E93" s="136"/>
      <c r="F93" s="136"/>
      <c r="G93" s="136"/>
      <c r="H93" s="136"/>
      <c r="I93" s="136"/>
      <c r="J93" s="137"/>
      <c r="K93" s="38"/>
      <c r="L93" s="36">
        <v>4.5</v>
      </c>
      <c r="M93" s="109" t="s">
        <v>137</v>
      </c>
      <c r="N93" s="109"/>
      <c r="O93" s="109"/>
      <c r="P93" s="32" t="s">
        <v>77</v>
      </c>
      <c r="Q93" s="32">
        <v>10</v>
      </c>
      <c r="R93" s="33">
        <f>L72</f>
        <v>0</v>
      </c>
      <c r="S93" s="34">
        <f>IF(R93="","",R93*0.1)</f>
        <v>0</v>
      </c>
      <c r="T93" s="21"/>
      <c r="U93" s="21"/>
      <c r="V93" s="21"/>
      <c r="W93" s="21"/>
      <c r="X93" s="21"/>
    </row>
    <row r="94" spans="1:24" x14ac:dyDescent="0.25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36">
        <v>4.5999999999999996</v>
      </c>
      <c r="M94" s="109" t="s">
        <v>138</v>
      </c>
      <c r="N94" s="109"/>
      <c r="O94" s="109"/>
      <c r="P94" s="32" t="s">
        <v>91</v>
      </c>
      <c r="Q94" s="32">
        <v>20</v>
      </c>
      <c r="R94" s="33">
        <f>L84</f>
        <v>0</v>
      </c>
      <c r="S94" s="34">
        <f>IF(R94="","",R94*0.2)</f>
        <v>0</v>
      </c>
      <c r="T94" s="21"/>
      <c r="U94" s="21"/>
      <c r="V94" s="21"/>
      <c r="W94" s="21"/>
      <c r="X94" s="21"/>
    </row>
    <row r="95" spans="1:24" ht="15.75" thickBot="1" x14ac:dyDescent="0.3">
      <c r="A95" s="130"/>
      <c r="B95" s="130"/>
      <c r="C95" s="38"/>
      <c r="D95" s="131"/>
      <c r="E95" s="131"/>
      <c r="F95" s="131"/>
      <c r="G95" s="131"/>
      <c r="H95" s="131"/>
      <c r="I95" s="131"/>
      <c r="J95" s="131"/>
      <c r="K95" s="131"/>
      <c r="L95" s="132" t="s">
        <v>139</v>
      </c>
      <c r="M95" s="133"/>
      <c r="N95" s="133"/>
      <c r="O95" s="133"/>
      <c r="P95" s="133"/>
      <c r="Q95" s="133"/>
      <c r="R95" s="133"/>
      <c r="S95" s="40">
        <f>IF(AND(S87="",S88="",S89="",S90="",S91="",S92="",S93="",S94=""),"",SUM(S87:S94))</f>
        <v>0</v>
      </c>
      <c r="T95" s="21"/>
      <c r="U95" s="21"/>
      <c r="V95" s="21"/>
      <c r="W95" s="21"/>
      <c r="X95" s="21"/>
    </row>
  </sheetData>
  <mergeCells count="223">
    <mergeCell ref="A95:B95"/>
    <mergeCell ref="D95:K95"/>
    <mergeCell ref="L95:R95"/>
    <mergeCell ref="W1:X1"/>
    <mergeCell ref="A93:B93"/>
    <mergeCell ref="C93:J93"/>
    <mergeCell ref="M93:O93"/>
    <mergeCell ref="A94:B94"/>
    <mergeCell ref="C94:K94"/>
    <mergeCell ref="M94:O94"/>
    <mergeCell ref="L91:L92"/>
    <mergeCell ref="M91:O92"/>
    <mergeCell ref="U91:V91"/>
    <mergeCell ref="A92:B92"/>
    <mergeCell ref="C92:F92"/>
    <mergeCell ref="H92:J92"/>
    <mergeCell ref="U92:V92"/>
    <mergeCell ref="U88:V88"/>
    <mergeCell ref="A89:B89"/>
    <mergeCell ref="C89:F89"/>
    <mergeCell ref="H89:J89"/>
    <mergeCell ref="U89:V89"/>
    <mergeCell ref="A90:B90"/>
    <mergeCell ref="C90:J90"/>
    <mergeCell ref="M90:O90"/>
    <mergeCell ref="U90:V90"/>
    <mergeCell ref="A87:B87"/>
    <mergeCell ref="C87:F87"/>
    <mergeCell ref="H87:J87"/>
    <mergeCell ref="M87:O87"/>
    <mergeCell ref="A88:B88"/>
    <mergeCell ref="C88:F88"/>
    <mergeCell ref="H88:J88"/>
    <mergeCell ref="L88:L89"/>
    <mergeCell ref="M88:O89"/>
    <mergeCell ref="C83:K83"/>
    <mergeCell ref="O83:X83"/>
    <mergeCell ref="C84:K84"/>
    <mergeCell ref="L84:M84"/>
    <mergeCell ref="O84:X84"/>
    <mergeCell ref="A86:G86"/>
    <mergeCell ref="H86:J86"/>
    <mergeCell ref="L86:O86"/>
    <mergeCell ref="U86:V86"/>
    <mergeCell ref="W86:X86"/>
    <mergeCell ref="B73:B84"/>
    <mergeCell ref="C73:K73"/>
    <mergeCell ref="C80:K80"/>
    <mergeCell ref="O80:X80"/>
    <mergeCell ref="C81:K81"/>
    <mergeCell ref="O81:X81"/>
    <mergeCell ref="C82:K82"/>
    <mergeCell ref="O82:X82"/>
    <mergeCell ref="C77:K77"/>
    <mergeCell ref="O77:X77"/>
    <mergeCell ref="C78:K78"/>
    <mergeCell ref="O78:X78"/>
    <mergeCell ref="C79:K79"/>
    <mergeCell ref="O79:X79"/>
    <mergeCell ref="N73:N80"/>
    <mergeCell ref="O73:X73"/>
    <mergeCell ref="C74:K74"/>
    <mergeCell ref="O74:X74"/>
    <mergeCell ref="C75:K75"/>
    <mergeCell ref="O75:X75"/>
    <mergeCell ref="C76:K76"/>
    <mergeCell ref="O76:X76"/>
    <mergeCell ref="O59:X59"/>
    <mergeCell ref="B63:B72"/>
    <mergeCell ref="C63:K63"/>
    <mergeCell ref="N63:N68"/>
    <mergeCell ref="O63:X63"/>
    <mergeCell ref="C64:K64"/>
    <mergeCell ref="O64:X64"/>
    <mergeCell ref="C65:K65"/>
    <mergeCell ref="O65:X65"/>
    <mergeCell ref="C66:K66"/>
    <mergeCell ref="O66:X66"/>
    <mergeCell ref="C70:K70"/>
    <mergeCell ref="O70:X70"/>
    <mergeCell ref="C71:K71"/>
    <mergeCell ref="O71:X71"/>
    <mergeCell ref="C72:K72"/>
    <mergeCell ref="L72:M72"/>
    <mergeCell ref="O72:X72"/>
    <mergeCell ref="C67:K67"/>
    <mergeCell ref="O67:X67"/>
    <mergeCell ref="C68:K68"/>
    <mergeCell ref="O68:X68"/>
    <mergeCell ref="C69:K69"/>
    <mergeCell ref="O69:X69"/>
    <mergeCell ref="C53:K53"/>
    <mergeCell ref="L53:M53"/>
    <mergeCell ref="O53:X53"/>
    <mergeCell ref="B54:B62"/>
    <mergeCell ref="C54:K54"/>
    <mergeCell ref="N54:N58"/>
    <mergeCell ref="O54:X54"/>
    <mergeCell ref="C55:K55"/>
    <mergeCell ref="O55:X55"/>
    <mergeCell ref="C56:K56"/>
    <mergeCell ref="B42:B53"/>
    <mergeCell ref="C60:K60"/>
    <mergeCell ref="O60:X60"/>
    <mergeCell ref="C61:K61"/>
    <mergeCell ref="O61:X61"/>
    <mergeCell ref="C62:K62"/>
    <mergeCell ref="L62:M62"/>
    <mergeCell ref="O62:X62"/>
    <mergeCell ref="O56:X56"/>
    <mergeCell ref="C57:K57"/>
    <mergeCell ref="O57:X57"/>
    <mergeCell ref="C58:K58"/>
    <mergeCell ref="O58:X58"/>
    <mergeCell ref="C59:K59"/>
    <mergeCell ref="C50:K50"/>
    <mergeCell ref="O50:X50"/>
    <mergeCell ref="C51:K51"/>
    <mergeCell ref="O51:X51"/>
    <mergeCell ref="C52:K52"/>
    <mergeCell ref="O52:X52"/>
    <mergeCell ref="C47:K47"/>
    <mergeCell ref="O47:X47"/>
    <mergeCell ref="C48:K48"/>
    <mergeCell ref="O48:X48"/>
    <mergeCell ref="C49:K49"/>
    <mergeCell ref="O49:X49"/>
    <mergeCell ref="O43:X43"/>
    <mergeCell ref="C44:K44"/>
    <mergeCell ref="O44:X44"/>
    <mergeCell ref="C45:K45"/>
    <mergeCell ref="O45:X45"/>
    <mergeCell ref="C46:K46"/>
    <mergeCell ref="O46:X46"/>
    <mergeCell ref="C40:K40"/>
    <mergeCell ref="O40:X40"/>
    <mergeCell ref="C41:K41"/>
    <mergeCell ref="L41:M41"/>
    <mergeCell ref="O41:X41"/>
    <mergeCell ref="C42:K42"/>
    <mergeCell ref="N42:N49"/>
    <mergeCell ref="O42:X42"/>
    <mergeCell ref="C43:K43"/>
    <mergeCell ref="B32:B41"/>
    <mergeCell ref="C32:K32"/>
    <mergeCell ref="N32:N37"/>
    <mergeCell ref="O32:X32"/>
    <mergeCell ref="C33:K33"/>
    <mergeCell ref="C37:K37"/>
    <mergeCell ref="O37:X37"/>
    <mergeCell ref="C38:K38"/>
    <mergeCell ref="O38:X38"/>
    <mergeCell ref="C39:K39"/>
    <mergeCell ref="O39:X39"/>
    <mergeCell ref="O33:X33"/>
    <mergeCell ref="C34:K34"/>
    <mergeCell ref="O34:X34"/>
    <mergeCell ref="C35:K35"/>
    <mergeCell ref="O35:X35"/>
    <mergeCell ref="C36:K36"/>
    <mergeCell ref="O36:X36"/>
    <mergeCell ref="O19:X19"/>
    <mergeCell ref="C27:K27"/>
    <mergeCell ref="O27:X27"/>
    <mergeCell ref="C28:K28"/>
    <mergeCell ref="O28:X28"/>
    <mergeCell ref="C29:K29"/>
    <mergeCell ref="O29:X29"/>
    <mergeCell ref="B23:B31"/>
    <mergeCell ref="C23:K23"/>
    <mergeCell ref="N23:N27"/>
    <mergeCell ref="O23:X23"/>
    <mergeCell ref="C24:K24"/>
    <mergeCell ref="O24:X24"/>
    <mergeCell ref="C25:K25"/>
    <mergeCell ref="O25:X25"/>
    <mergeCell ref="C26:K26"/>
    <mergeCell ref="O26:X26"/>
    <mergeCell ref="C30:K30"/>
    <mergeCell ref="O30:X30"/>
    <mergeCell ref="C31:K31"/>
    <mergeCell ref="L31:M31"/>
    <mergeCell ref="O31:X31"/>
    <mergeCell ref="C13:K13"/>
    <mergeCell ref="O13:X13"/>
    <mergeCell ref="C14:K14"/>
    <mergeCell ref="L14:M14"/>
    <mergeCell ref="O14:X14"/>
    <mergeCell ref="B15:B22"/>
    <mergeCell ref="C15:K15"/>
    <mergeCell ref="N15:N18"/>
    <mergeCell ref="O15:X15"/>
    <mergeCell ref="C16:K16"/>
    <mergeCell ref="B7:B14"/>
    <mergeCell ref="C20:K20"/>
    <mergeCell ref="O20:X20"/>
    <mergeCell ref="C21:K21"/>
    <mergeCell ref="O21:X21"/>
    <mergeCell ref="C22:K22"/>
    <mergeCell ref="L22:M22"/>
    <mergeCell ref="O22:X22"/>
    <mergeCell ref="O16:X16"/>
    <mergeCell ref="C17:K17"/>
    <mergeCell ref="O17:X17"/>
    <mergeCell ref="C18:K18"/>
    <mergeCell ref="O18:X18"/>
    <mergeCell ref="C19:K19"/>
    <mergeCell ref="O9:X9"/>
    <mergeCell ref="C10:K10"/>
    <mergeCell ref="O10:X10"/>
    <mergeCell ref="C11:K11"/>
    <mergeCell ref="O11:X11"/>
    <mergeCell ref="C12:K12"/>
    <mergeCell ref="O12:X12"/>
    <mergeCell ref="C6:K6"/>
    <mergeCell ref="L6:M6"/>
    <mergeCell ref="N6:X6"/>
    <mergeCell ref="C7:K7"/>
    <mergeCell ref="N7:N10"/>
    <mergeCell ref="O7:X7"/>
    <mergeCell ref="C8:K8"/>
    <mergeCell ref="O8:X8"/>
    <mergeCell ref="C9:K9"/>
  </mergeCells>
  <conditionalFormatting sqref="M8">
    <cfRule type="expression" dxfId="44" priority="45">
      <formula>$M$7=0</formula>
    </cfRule>
  </conditionalFormatting>
  <conditionalFormatting sqref="M9">
    <cfRule type="expression" dxfId="43" priority="44">
      <formula>$M$8=0</formula>
    </cfRule>
  </conditionalFormatting>
  <conditionalFormatting sqref="M10">
    <cfRule type="expression" dxfId="42" priority="43">
      <formula>$M$9=0</formula>
    </cfRule>
  </conditionalFormatting>
  <conditionalFormatting sqref="M16">
    <cfRule type="expression" dxfId="41" priority="42">
      <formula>$M$15=0</formula>
    </cfRule>
  </conditionalFormatting>
  <conditionalFormatting sqref="M17">
    <cfRule type="expression" dxfId="40" priority="41">
      <formula>$M$16=0</formula>
    </cfRule>
  </conditionalFormatting>
  <conditionalFormatting sqref="M18">
    <cfRule type="expression" dxfId="39" priority="40">
      <formula>$M$17=0</formula>
    </cfRule>
  </conditionalFormatting>
  <conditionalFormatting sqref="M24">
    <cfRule type="expression" dxfId="38" priority="39">
      <formula>$M$23=0</formula>
    </cfRule>
  </conditionalFormatting>
  <conditionalFormatting sqref="M33">
    <cfRule type="expression" dxfId="37" priority="38">
      <formula>$M$32=0</formula>
    </cfRule>
  </conditionalFormatting>
  <conditionalFormatting sqref="M34">
    <cfRule type="expression" dxfId="36" priority="37">
      <formula>$M$33=0</formula>
    </cfRule>
  </conditionalFormatting>
  <conditionalFormatting sqref="M35">
    <cfRule type="expression" dxfId="35" priority="36">
      <formula>$M$34=0</formula>
    </cfRule>
  </conditionalFormatting>
  <conditionalFormatting sqref="M43">
    <cfRule type="expression" dxfId="34" priority="35">
      <formula>$M$42=0</formula>
    </cfRule>
  </conditionalFormatting>
  <conditionalFormatting sqref="M44">
    <cfRule type="expression" dxfId="33" priority="34">
      <formula>$M$43=0</formula>
    </cfRule>
  </conditionalFormatting>
  <conditionalFormatting sqref="M45">
    <cfRule type="expression" dxfId="32" priority="33">
      <formula>$M$44=0</formula>
    </cfRule>
  </conditionalFormatting>
  <conditionalFormatting sqref="M46">
    <cfRule type="expression" dxfId="31" priority="32">
      <formula>$M$45=0</formula>
    </cfRule>
  </conditionalFormatting>
  <conditionalFormatting sqref="M47">
    <cfRule type="expression" dxfId="30" priority="31">
      <formula>$M$46=0</formula>
    </cfRule>
  </conditionalFormatting>
  <conditionalFormatting sqref="M55">
    <cfRule type="expression" dxfId="29" priority="30">
      <formula>$M$54=0</formula>
    </cfRule>
  </conditionalFormatting>
  <conditionalFormatting sqref="M56">
    <cfRule type="expression" dxfId="28" priority="29">
      <formula>$M$55=0</formula>
    </cfRule>
  </conditionalFormatting>
  <conditionalFormatting sqref="M57">
    <cfRule type="expression" dxfId="27" priority="28">
      <formula>$M$56=0</formula>
    </cfRule>
  </conditionalFormatting>
  <conditionalFormatting sqref="M58">
    <cfRule type="expression" dxfId="26" priority="27">
      <formula>$M$57=0</formula>
    </cfRule>
  </conditionalFormatting>
  <conditionalFormatting sqref="M64">
    <cfRule type="expression" dxfId="25" priority="26">
      <formula>$M$63=0</formula>
    </cfRule>
  </conditionalFormatting>
  <conditionalFormatting sqref="M65">
    <cfRule type="expression" dxfId="24" priority="25">
      <formula>$M$64=0</formula>
    </cfRule>
  </conditionalFormatting>
  <conditionalFormatting sqref="M66">
    <cfRule type="expression" dxfId="23" priority="24">
      <formula>$M$65=0</formula>
    </cfRule>
  </conditionalFormatting>
  <conditionalFormatting sqref="M74">
    <cfRule type="expression" dxfId="22" priority="23">
      <formula>$M$73=0</formula>
    </cfRule>
  </conditionalFormatting>
  <conditionalFormatting sqref="M75">
    <cfRule type="expression" dxfId="21" priority="22">
      <formula>$M$74=0</formula>
    </cfRule>
  </conditionalFormatting>
  <conditionalFormatting sqref="M76">
    <cfRule type="expression" dxfId="20" priority="21">
      <formula>$M$75=0</formula>
    </cfRule>
  </conditionalFormatting>
  <conditionalFormatting sqref="M77">
    <cfRule type="expression" dxfId="19" priority="20">
      <formula>$M$76=0</formula>
    </cfRule>
  </conditionalFormatting>
  <conditionalFormatting sqref="M78">
    <cfRule type="expression" dxfId="18" priority="19">
      <formula>$M$77=0</formula>
    </cfRule>
  </conditionalFormatting>
  <conditionalFormatting sqref="M25">
    <cfRule type="expression" dxfId="17" priority="18">
      <formula>$M$24=0</formula>
    </cfRule>
  </conditionalFormatting>
  <conditionalFormatting sqref="M26">
    <cfRule type="expression" dxfId="16" priority="17">
      <formula>$M$25=0</formula>
    </cfRule>
  </conditionalFormatting>
  <conditionalFormatting sqref="M27">
    <cfRule type="expression" dxfId="15" priority="16">
      <formula>$M$26=0</formula>
    </cfRule>
  </conditionalFormatting>
  <conditionalFormatting sqref="M79">
    <cfRule type="expression" dxfId="14" priority="15">
      <formula>$M$78=0</formula>
    </cfRule>
  </conditionalFormatting>
  <conditionalFormatting sqref="M80">
    <cfRule type="expression" dxfId="13" priority="14">
      <formula>$M$79=0</formula>
    </cfRule>
  </conditionalFormatting>
  <conditionalFormatting sqref="M67">
    <cfRule type="expression" dxfId="12" priority="13">
      <formula>$M$66=0</formula>
    </cfRule>
  </conditionalFormatting>
  <conditionalFormatting sqref="M68">
    <cfRule type="expression" dxfId="11" priority="12">
      <formula>$M$67=0</formula>
    </cfRule>
  </conditionalFormatting>
  <conditionalFormatting sqref="M48">
    <cfRule type="expression" dxfId="10" priority="11">
      <formula>$M$47=0</formula>
    </cfRule>
  </conditionalFormatting>
  <conditionalFormatting sqref="M49">
    <cfRule type="expression" dxfId="9" priority="10">
      <formula>$M$48=0</formula>
    </cfRule>
  </conditionalFormatting>
  <conditionalFormatting sqref="G89">
    <cfRule type="expression" dxfId="8" priority="8">
      <formula>$D$88="Lain-lain (Nyatakan)"</formula>
    </cfRule>
    <cfRule type="expression" dxfId="7" priority="9">
      <formula>$D$88="Guru Cemerlang Gred"</formula>
    </cfRule>
  </conditionalFormatting>
  <conditionalFormatting sqref="M36">
    <cfRule type="expression" dxfId="6" priority="7">
      <formula>$M$35=0</formula>
    </cfRule>
  </conditionalFormatting>
  <conditionalFormatting sqref="M37">
    <cfRule type="expression" dxfId="5" priority="6">
      <formula>$M$36=0</formula>
    </cfRule>
  </conditionalFormatting>
  <conditionalFormatting sqref="X88">
    <cfRule type="expression" dxfId="4" priority="5">
      <formula>$P$66="SM"</formula>
    </cfRule>
  </conditionalFormatting>
  <conditionalFormatting sqref="X89">
    <cfRule type="expression" dxfId="3" priority="4">
      <formula>$P$66="SM"</formula>
    </cfRule>
  </conditionalFormatting>
  <conditionalFormatting sqref="X90">
    <cfRule type="expression" dxfId="2" priority="3">
      <formula>$P$66="SM"</formula>
    </cfRule>
  </conditionalFormatting>
  <conditionalFormatting sqref="X91">
    <cfRule type="expression" dxfId="1" priority="2">
      <formula>$P$66="SM"</formula>
    </cfRule>
  </conditionalFormatting>
  <conditionalFormatting sqref="X92">
    <cfRule type="expression" dxfId="0" priority="1">
      <formula>$P$66="SM"</formula>
    </cfRule>
  </conditionalFormatting>
  <dataValidations count="4">
    <dataValidation type="list" allowBlank="1" showInputMessage="1" showErrorMessage="1" sqref="M8:M10 M16:M18 M24:M27 M33:M37 M64:M68 M55:M58 M43:M49 M74:M80">
      <formula1>"0,1,2,3,4"</formula1>
    </dataValidation>
    <dataValidation type="list" allowBlank="1" showInputMessage="1" showErrorMessage="1" sqref="L8:L10 L16:L18 L24:L27 L33:L37 L43:L49 L55:L58 L64:L68 L74:L80">
      <formula1>"0,1"</formula1>
    </dataValidation>
    <dataValidation type="list" allowBlank="1" showInputMessage="1" showErrorMessage="1" sqref="H86:J86">
      <formula1>"PENCERAPAN, PENILAIAN KENDIRI"</formula1>
    </dataValidation>
    <dataValidation type="textLength" operator="lessThan" allowBlank="1" showInputMessage="1" showErrorMessage="1" errorTitle="PERINGATAN" error="12 digit no KP sahaja" sqref="H87:J87">
      <formula1>13</formula1>
    </dataValidation>
  </dataValidations>
  <pageMargins left="0.31496062992125984" right="0.11811023622047245" top="0.35433070866141736" bottom="0.35433070866141736" header="0.31496062992125984" footer="0.31496062992125984"/>
  <pageSetup paperSize="9"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cp:lastPrinted>2017-02-27T07:37:39Z</cp:lastPrinted>
  <dcterms:created xsi:type="dcterms:W3CDTF">2017-02-27T07:25:42Z</dcterms:created>
  <dcterms:modified xsi:type="dcterms:W3CDTF">2017-02-27T08:19:21Z</dcterms:modified>
</cp:coreProperties>
</file>